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aily updates_Sales_Profit" sheetId="1" r:id="rId1"/>
    <sheet name="Total Sales details" sheetId="2" r:id="rId2"/>
  </sheets>
  <calcPr calcId="124519"/>
</workbook>
</file>

<file path=xl/calcChain.xml><?xml version="1.0" encoding="utf-8"?>
<calcChain xmlns="http://schemas.openxmlformats.org/spreadsheetml/2006/main">
  <c r="AP16" i="1"/>
  <c r="AP17"/>
  <c r="AP22" s="1"/>
  <c r="AP23" s="1"/>
  <c r="AP18"/>
  <c r="AP19"/>
  <c r="AP20"/>
  <c r="AP21"/>
  <c r="AP15"/>
  <c r="AP6"/>
  <c r="AP7"/>
  <c r="AP8"/>
  <c r="AP9"/>
  <c r="AP10"/>
  <c r="AP11"/>
  <c r="AP12"/>
  <c r="AP13"/>
  <c r="AP5"/>
  <c r="AN16"/>
  <c r="AN17"/>
  <c r="AN18"/>
  <c r="AN19"/>
  <c r="AN20"/>
  <c r="AN21"/>
  <c r="AN15"/>
  <c r="AL16"/>
  <c r="AL17"/>
  <c r="AL18"/>
  <c r="AL19"/>
  <c r="AL20"/>
  <c r="AL21"/>
  <c r="AL15"/>
  <c r="AL6"/>
  <c r="AL7"/>
  <c r="AL8"/>
  <c r="AL9"/>
  <c r="AL10"/>
  <c r="AL11"/>
  <c r="AL12"/>
  <c r="AL13"/>
  <c r="AL5"/>
  <c r="AJ16"/>
  <c r="AJ17"/>
  <c r="AJ18"/>
  <c r="AJ19"/>
  <c r="AJ20"/>
  <c r="AJ21"/>
  <c r="AJ15"/>
  <c r="Z22"/>
  <c r="R22"/>
  <c r="AI14"/>
  <c r="AJ14"/>
  <c r="AK14"/>
  <c r="AL14"/>
  <c r="AM14"/>
  <c r="AN14"/>
  <c r="AO14"/>
  <c r="AP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D14"/>
  <c r="E14"/>
  <c r="AS18"/>
  <c r="AS16"/>
  <c r="AS12"/>
  <c r="AQ13"/>
  <c r="AH16"/>
  <c r="AH17"/>
  <c r="AH18"/>
  <c r="AH19"/>
  <c r="AH20"/>
  <c r="AH21"/>
  <c r="AH15"/>
  <c r="AH6"/>
  <c r="AH7"/>
  <c r="AH8"/>
  <c r="AH9"/>
  <c r="AH10"/>
  <c r="AH11"/>
  <c r="AH12"/>
  <c r="AH13"/>
  <c r="AH5"/>
  <c r="AD16"/>
  <c r="AD17"/>
  <c r="AD18"/>
  <c r="AD19"/>
  <c r="AD20"/>
  <c r="AD21"/>
  <c r="AD15"/>
  <c r="AD22" s="1"/>
  <c r="AD6"/>
  <c r="AD7"/>
  <c r="AD8"/>
  <c r="AD9"/>
  <c r="AD10"/>
  <c r="AD11"/>
  <c r="AD12"/>
  <c r="AD13"/>
  <c r="AD5"/>
  <c r="Z16"/>
  <c r="Z17"/>
  <c r="Z18"/>
  <c r="Z19"/>
  <c r="Z20"/>
  <c r="Z21"/>
  <c r="Z15"/>
  <c r="Z6"/>
  <c r="Z7"/>
  <c r="Z8"/>
  <c r="Z9"/>
  <c r="Z10"/>
  <c r="Z11"/>
  <c r="Z12"/>
  <c r="Z13"/>
  <c r="Z5"/>
  <c r="AF16"/>
  <c r="AF17"/>
  <c r="AF22" s="1"/>
  <c r="AF18"/>
  <c r="AF19"/>
  <c r="AF20"/>
  <c r="AF21"/>
  <c r="AF15"/>
  <c r="Y22"/>
  <c r="AC22"/>
  <c r="AE22"/>
  <c r="AG22"/>
  <c r="AH22"/>
  <c r="AI22"/>
  <c r="AJ22"/>
  <c r="AJ23" s="1"/>
  <c r="AK22"/>
  <c r="AL22"/>
  <c r="AL23" s="1"/>
  <c r="AM22"/>
  <c r="AN22"/>
  <c r="AN23" s="1"/>
  <c r="AO22"/>
  <c r="AB23"/>
  <c r="V22"/>
  <c r="V15"/>
  <c r="V16"/>
  <c r="V17"/>
  <c r="V18"/>
  <c r="V19"/>
  <c r="V20"/>
  <c r="V21"/>
  <c r="V6"/>
  <c r="V7"/>
  <c r="V8"/>
  <c r="V9"/>
  <c r="V10"/>
  <c r="V11"/>
  <c r="V12"/>
  <c r="V13"/>
  <c r="V5"/>
  <c r="R15"/>
  <c r="R16"/>
  <c r="R17"/>
  <c r="R18"/>
  <c r="R19"/>
  <c r="R20"/>
  <c r="R21"/>
  <c r="R6"/>
  <c r="R7"/>
  <c r="R8"/>
  <c r="R9"/>
  <c r="R10"/>
  <c r="R11"/>
  <c r="R12"/>
  <c r="R13"/>
  <c r="R5"/>
  <c r="U22"/>
  <c r="U23"/>
  <c r="AB22"/>
  <c r="AA22"/>
  <c r="AB21"/>
  <c r="AB16"/>
  <c r="AB17"/>
  <c r="AB18"/>
  <c r="AB19"/>
  <c r="AB20"/>
  <c r="AB15"/>
  <c r="X23"/>
  <c r="X22"/>
  <c r="W22"/>
  <c r="X16"/>
  <c r="X17"/>
  <c r="X18"/>
  <c r="X19"/>
  <c r="X20"/>
  <c r="X21"/>
  <c r="X15"/>
  <c r="T22"/>
  <c r="S22"/>
  <c r="Q22"/>
  <c r="P23"/>
  <c r="O22"/>
  <c r="P22"/>
  <c r="O23"/>
  <c r="M22"/>
  <c r="K22"/>
  <c r="I22"/>
  <c r="G22"/>
  <c r="E22"/>
  <c r="E23" s="1"/>
  <c r="C22"/>
  <c r="AS21"/>
  <c r="AQ21"/>
  <c r="AR21" s="1"/>
  <c r="N21"/>
  <c r="L21"/>
  <c r="J21"/>
  <c r="F21"/>
  <c r="AS20"/>
  <c r="AQ20"/>
  <c r="AR20" s="1"/>
  <c r="N20"/>
  <c r="L20"/>
  <c r="J20"/>
  <c r="H20"/>
  <c r="D20"/>
  <c r="F20" s="1"/>
  <c r="AS19"/>
  <c r="AQ19"/>
  <c r="AR19" s="1"/>
  <c r="N19"/>
  <c r="L19"/>
  <c r="H19"/>
  <c r="J19" s="1"/>
  <c r="F19"/>
  <c r="D19"/>
  <c r="AQ18"/>
  <c r="AR18" s="1"/>
  <c r="N18"/>
  <c r="L18"/>
  <c r="H18"/>
  <c r="J18" s="1"/>
  <c r="D18"/>
  <c r="F18" s="1"/>
  <c r="AS17"/>
  <c r="AQ17"/>
  <c r="AR17" s="1"/>
  <c r="N17"/>
  <c r="L17"/>
  <c r="H17"/>
  <c r="J17" s="1"/>
  <c r="D17"/>
  <c r="F17" s="1"/>
  <c r="AQ16"/>
  <c r="AR16" s="1"/>
  <c r="N16"/>
  <c r="L16"/>
  <c r="J16"/>
  <c r="H16"/>
  <c r="D16"/>
  <c r="F16" s="1"/>
  <c r="AS15"/>
  <c r="AQ15"/>
  <c r="AR15" s="1"/>
  <c r="N15"/>
  <c r="N22" s="1"/>
  <c r="L15"/>
  <c r="H15"/>
  <c r="J15" s="1"/>
  <c r="F15"/>
  <c r="D15"/>
  <c r="K23"/>
  <c r="I23"/>
  <c r="G23"/>
  <c r="C14"/>
  <c r="C23" s="1"/>
  <c r="AS13"/>
  <c r="N13"/>
  <c r="J13"/>
  <c r="F13"/>
  <c r="AQ12"/>
  <c r="N12"/>
  <c r="J12"/>
  <c r="F12"/>
  <c r="AS11"/>
  <c r="AQ11"/>
  <c r="N11"/>
  <c r="J11"/>
  <c r="F11"/>
  <c r="AS10"/>
  <c r="AQ10"/>
  <c r="N10"/>
  <c r="J10"/>
  <c r="F10"/>
  <c r="AS9"/>
  <c r="AQ9"/>
  <c r="N9"/>
  <c r="J9"/>
  <c r="F9"/>
  <c r="AS8"/>
  <c r="AQ8"/>
  <c r="N8"/>
  <c r="J8"/>
  <c r="F8"/>
  <c r="AS7"/>
  <c r="AQ7"/>
  <c r="N7"/>
  <c r="J7"/>
  <c r="F7"/>
  <c r="AS6"/>
  <c r="AQ6"/>
  <c r="N6"/>
  <c r="J6"/>
  <c r="F6"/>
  <c r="AS5"/>
  <c r="AQ5"/>
  <c r="N5"/>
  <c r="J5"/>
  <c r="F5"/>
  <c r="AM23" l="1"/>
  <c r="AK23"/>
  <c r="AI23"/>
  <c r="AQ14"/>
  <c r="AH23"/>
  <c r="AD23"/>
  <c r="AO23"/>
  <c r="AG23"/>
  <c r="AF23"/>
  <c r="AE23"/>
  <c r="AC23"/>
  <c r="AT13"/>
  <c r="AT10"/>
  <c r="AT6"/>
  <c r="AT9"/>
  <c r="AT8"/>
  <c r="AT12"/>
  <c r="AT5"/>
  <c r="AT7"/>
  <c r="AS22"/>
  <c r="AQ22"/>
  <c r="AR22" s="1"/>
  <c r="J22"/>
  <c r="L22"/>
  <c r="L23" s="1"/>
  <c r="F22"/>
  <c r="M23"/>
  <c r="AT11"/>
  <c r="N23"/>
  <c r="AT17"/>
  <c r="AT21"/>
  <c r="AT15"/>
  <c r="AT16"/>
  <c r="AT18"/>
  <c r="AT20"/>
  <c r="D22"/>
  <c r="H22"/>
  <c r="H23" s="1"/>
  <c r="J23" l="1"/>
  <c r="Q23"/>
  <c r="F23"/>
  <c r="D23"/>
  <c r="R23" l="1"/>
  <c r="AR23"/>
  <c r="AT22"/>
  <c r="S23" l="1"/>
  <c r="T23" l="1"/>
  <c r="V23" l="1"/>
  <c r="W23" l="1"/>
  <c r="Y23" l="1"/>
  <c r="Z23" l="1"/>
  <c r="AA23" l="1"/>
  <c r="AQ23" l="1"/>
  <c r="AS14"/>
  <c r="AS23" s="1"/>
  <c r="AT14" l="1"/>
  <c r="AT23" s="1"/>
  <c r="AT19"/>
</calcChain>
</file>

<file path=xl/sharedStrings.xml><?xml version="1.0" encoding="utf-8"?>
<sst xmlns="http://schemas.openxmlformats.org/spreadsheetml/2006/main" count="101" uniqueCount="40">
  <si>
    <t>Kudumbashree NRO
Saras 2017 -India Food Court
Edappal, Malappuram -Aug 25th to Sept 3rd 2017</t>
  </si>
  <si>
    <t>Sl No.</t>
  </si>
  <si>
    <t>Name of Stall</t>
  </si>
  <si>
    <t>Sales</t>
  </si>
  <si>
    <t>25-08-17</t>
  </si>
  <si>
    <t>26-08-18</t>
  </si>
  <si>
    <t>27-08-19</t>
  </si>
  <si>
    <t>28-08-20</t>
  </si>
  <si>
    <t>29-08-21</t>
  </si>
  <si>
    <t>30-08-22</t>
  </si>
  <si>
    <t>31-08-23</t>
  </si>
  <si>
    <t>TOTAL</t>
  </si>
  <si>
    <t>20% Commission</t>
  </si>
  <si>
    <t>Expenses*</t>
  </si>
  <si>
    <t>Profit</t>
  </si>
  <si>
    <t>Expenses</t>
  </si>
  <si>
    <t>Tripura</t>
  </si>
  <si>
    <t>Rajasthan</t>
  </si>
  <si>
    <t>Lakshadweep</t>
  </si>
  <si>
    <t>Karnataka A</t>
  </si>
  <si>
    <t>Maharashtra</t>
  </si>
  <si>
    <t>Jharkhand</t>
  </si>
  <si>
    <t>Bihar</t>
  </si>
  <si>
    <t>Karnataka B</t>
  </si>
  <si>
    <t>Chattisgarh</t>
  </si>
  <si>
    <t>Juice Counter</t>
  </si>
  <si>
    <t>Thalassery</t>
  </si>
  <si>
    <t>Annapoorna</t>
  </si>
  <si>
    <t>Malappuram Cafe</t>
  </si>
  <si>
    <t>Kasargod</t>
  </si>
  <si>
    <t>Total for Kerala stalls</t>
  </si>
  <si>
    <t>TOTAL FOOD COURT SALES</t>
  </si>
  <si>
    <t>Total for Partner State stalls</t>
  </si>
  <si>
    <t>Anugraha Alappuzha</t>
  </si>
  <si>
    <t>Malappuram</t>
  </si>
  <si>
    <t xml:space="preserve">Kudumbashree NRO
Saras 2017 - Café Kudumbashree - India Food Court
Edappal, Malappuram -Aug 25th to Sept 3rd 2017
Final Sales Statement
</t>
  </si>
  <si>
    <t>Juice Counter, Malappuram</t>
  </si>
  <si>
    <t>Sree Lakshmi, Kasargod</t>
  </si>
  <si>
    <t>Annapoorna, Malappuram</t>
  </si>
  <si>
    <t>U V Malappuram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</si>
</sst>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/>
    <xf numFmtId="0" fontId="0" fillId="0" borderId="2" xfId="0" applyFont="1" applyBorder="1"/>
    <xf numFmtId="0" fontId="0" fillId="5" borderId="2" xfId="0" applyFont="1" applyFill="1" applyBorder="1"/>
    <xf numFmtId="0" fontId="0" fillId="0" borderId="2" xfId="0" applyBorder="1"/>
    <xf numFmtId="0" fontId="1" fillId="3" borderId="2" xfId="0" applyFont="1" applyFill="1" applyBorder="1"/>
    <xf numFmtId="0" fontId="1" fillId="6" borderId="2" xfId="0" applyFont="1" applyFill="1" applyBorder="1"/>
    <xf numFmtId="0" fontId="0" fillId="0" borderId="2" xfId="0" applyFont="1" applyBorder="1" applyAlignment="1">
      <alignment wrapText="1"/>
    </xf>
    <xf numFmtId="0" fontId="0" fillId="3" borderId="2" xfId="0" applyFill="1" applyBorder="1"/>
    <xf numFmtId="0" fontId="1" fillId="3" borderId="2" xfId="0" applyFont="1" applyFill="1" applyBorder="1" applyAlignment="1">
      <alignment horizontal="left"/>
    </xf>
    <xf numFmtId="0" fontId="1" fillId="7" borderId="2" xfId="0" applyFont="1" applyFill="1" applyBorder="1"/>
    <xf numFmtId="0" fontId="1" fillId="3" borderId="1" xfId="0" applyFont="1" applyFill="1" applyBorder="1" applyAlignment="1"/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3" fillId="0" borderId="2" xfId="0" applyFont="1" applyBorder="1"/>
    <xf numFmtId="0" fontId="4" fillId="6" borderId="2" xfId="0" applyFont="1" applyFill="1" applyBorder="1"/>
    <xf numFmtId="0" fontId="0" fillId="0" borderId="6" xfId="0" applyFont="1" applyFill="1" applyBorder="1"/>
    <xf numFmtId="0" fontId="0" fillId="8" borderId="2" xfId="0" applyFont="1" applyFill="1" applyBorder="1"/>
    <xf numFmtId="0" fontId="2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8" borderId="2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3"/>
  <sheetViews>
    <sheetView tabSelected="1" workbookViewId="0">
      <pane xSplit="2" ySplit="3" topLeftCell="C5" activePane="bottomRight" state="frozen"/>
      <selection pane="topRight" activeCell="C1" sqref="C1"/>
      <selection pane="bottomLeft" activeCell="A4" sqref="A4"/>
      <selection pane="bottomRight" sqref="A1:AT1"/>
    </sheetView>
  </sheetViews>
  <sheetFormatPr defaultRowHeight="15"/>
  <cols>
    <col min="1" max="1" width="6.5703125" customWidth="1"/>
    <col min="2" max="2" width="25.140625" customWidth="1"/>
    <col min="4" max="4" width="7.85546875" customWidth="1"/>
    <col min="5" max="5" width="7" customWidth="1"/>
    <col min="6" max="8" width="7.42578125" customWidth="1"/>
    <col min="9" max="9" width="8" customWidth="1"/>
    <col min="10" max="10" width="6.28515625" customWidth="1"/>
    <col min="11" max="11" width="7" customWidth="1"/>
    <col min="12" max="12" width="6" customWidth="1"/>
    <col min="13" max="13" width="7.7109375" customWidth="1"/>
    <col min="14" max="14" width="7.140625" customWidth="1"/>
    <col min="15" max="15" width="7.5703125" customWidth="1"/>
    <col min="16" max="16" width="6.42578125" customWidth="1"/>
    <col min="17" max="17" width="7.7109375" customWidth="1"/>
    <col min="18" max="18" width="7" customWidth="1"/>
    <col min="19" max="19" width="7.85546875" customWidth="1"/>
    <col min="20" max="20" width="6.7109375" customWidth="1"/>
    <col min="21" max="21" width="7" customWidth="1"/>
    <col min="22" max="22" width="7.5703125" customWidth="1"/>
    <col min="23" max="23" width="8.42578125" customWidth="1"/>
    <col min="24" max="24" width="6.85546875" customWidth="1"/>
    <col min="25" max="25" width="7.42578125" customWidth="1"/>
    <col min="26" max="26" width="7.5703125" customWidth="1"/>
    <col min="27" max="27" width="7.140625" customWidth="1"/>
    <col min="28" max="28" width="6.7109375" customWidth="1"/>
    <col min="29" max="29" width="7.85546875" customWidth="1"/>
    <col min="30" max="30" width="7.7109375" customWidth="1"/>
    <col min="31" max="31" width="9.140625" customWidth="1"/>
    <col min="32" max="32" width="6.42578125" customWidth="1"/>
    <col min="33" max="34" width="8.7109375" customWidth="1"/>
    <col min="35" max="36" width="7.7109375" customWidth="1"/>
    <col min="37" max="37" width="7.28515625" customWidth="1"/>
    <col min="38" max="38" width="8.140625" customWidth="1"/>
    <col min="39" max="39" width="7.85546875" customWidth="1"/>
    <col min="40" max="40" width="8.42578125" customWidth="1"/>
    <col min="41" max="41" width="7.5703125" customWidth="1"/>
    <col min="42" max="42" width="8.85546875" customWidth="1"/>
    <col min="43" max="43" width="10.5703125" customWidth="1"/>
    <col min="45" max="45" width="12.85546875" customWidth="1"/>
    <col min="46" max="46" width="11.140625" customWidth="1"/>
  </cols>
  <sheetData>
    <row r="1" spans="1:46" ht="62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2"/>
    </row>
    <row r="2" spans="1:46">
      <c r="A2" s="14" t="s">
        <v>1</v>
      </c>
      <c r="B2" s="29" t="s">
        <v>2</v>
      </c>
      <c r="C2" s="23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5"/>
    </row>
    <row r="3" spans="1:46">
      <c r="A3" s="15"/>
      <c r="B3" s="29"/>
      <c r="C3" s="23" t="s">
        <v>4</v>
      </c>
      <c r="D3" s="24"/>
      <c r="E3" s="24"/>
      <c r="F3" s="25"/>
      <c r="G3" s="23" t="s">
        <v>5</v>
      </c>
      <c r="H3" s="24"/>
      <c r="I3" s="24"/>
      <c r="J3" s="25"/>
      <c r="K3" s="23" t="s">
        <v>6</v>
      </c>
      <c r="L3" s="24"/>
      <c r="M3" s="24"/>
      <c r="N3" s="25"/>
      <c r="O3" s="23" t="s">
        <v>7</v>
      </c>
      <c r="P3" s="24"/>
      <c r="Q3" s="24"/>
      <c r="R3" s="25"/>
      <c r="S3" s="23" t="s">
        <v>8</v>
      </c>
      <c r="T3" s="24"/>
      <c r="U3" s="24"/>
      <c r="V3" s="25"/>
      <c r="W3" s="23" t="s">
        <v>9</v>
      </c>
      <c r="X3" s="24"/>
      <c r="Y3" s="24"/>
      <c r="Z3" s="25"/>
      <c r="AA3" s="23" t="s">
        <v>10</v>
      </c>
      <c r="AB3" s="24"/>
      <c r="AC3" s="24"/>
      <c r="AD3" s="25"/>
      <c r="AE3" s="26">
        <v>42744</v>
      </c>
      <c r="AF3" s="27"/>
      <c r="AG3" s="27"/>
      <c r="AH3" s="28"/>
      <c r="AI3" s="26">
        <v>42776</v>
      </c>
      <c r="AJ3" s="27"/>
      <c r="AK3" s="27"/>
      <c r="AL3" s="28"/>
      <c r="AM3" s="26">
        <v>42805</v>
      </c>
      <c r="AN3" s="27"/>
      <c r="AO3" s="27"/>
      <c r="AP3" s="28"/>
      <c r="AQ3" s="23" t="s">
        <v>11</v>
      </c>
      <c r="AR3" s="24"/>
      <c r="AS3" s="24"/>
      <c r="AT3" s="25"/>
    </row>
    <row r="4" spans="1:46" ht="60">
      <c r="A4" s="16"/>
      <c r="B4" s="29"/>
      <c r="C4" s="1" t="s">
        <v>3</v>
      </c>
      <c r="D4" s="2" t="s">
        <v>12</v>
      </c>
      <c r="E4" s="1" t="s">
        <v>13</v>
      </c>
      <c r="F4" s="1" t="s">
        <v>14</v>
      </c>
      <c r="G4" s="1" t="s">
        <v>3</v>
      </c>
      <c r="H4" s="2" t="s">
        <v>12</v>
      </c>
      <c r="I4" s="1" t="s">
        <v>15</v>
      </c>
      <c r="J4" s="1" t="s">
        <v>14</v>
      </c>
      <c r="K4" s="1" t="s">
        <v>3</v>
      </c>
      <c r="L4" s="2" t="s">
        <v>12</v>
      </c>
      <c r="M4" s="1" t="s">
        <v>15</v>
      </c>
      <c r="N4" s="1" t="s">
        <v>14</v>
      </c>
      <c r="O4" s="1" t="s">
        <v>3</v>
      </c>
      <c r="P4" s="2" t="s">
        <v>12</v>
      </c>
      <c r="Q4" s="1" t="s">
        <v>15</v>
      </c>
      <c r="R4" s="1" t="s">
        <v>14</v>
      </c>
      <c r="S4" s="1" t="s">
        <v>3</v>
      </c>
      <c r="T4" s="2" t="s">
        <v>12</v>
      </c>
      <c r="U4" s="1" t="s">
        <v>15</v>
      </c>
      <c r="V4" s="1" t="s">
        <v>14</v>
      </c>
      <c r="W4" s="1" t="s">
        <v>3</v>
      </c>
      <c r="X4" s="2" t="s">
        <v>12</v>
      </c>
      <c r="Y4" s="1" t="s">
        <v>15</v>
      </c>
      <c r="Z4" s="1" t="s">
        <v>14</v>
      </c>
      <c r="AA4" s="1" t="s">
        <v>3</v>
      </c>
      <c r="AB4" s="2" t="s">
        <v>12</v>
      </c>
      <c r="AC4" s="1" t="s">
        <v>15</v>
      </c>
      <c r="AD4" s="1" t="s">
        <v>14</v>
      </c>
      <c r="AE4" s="1" t="s">
        <v>3</v>
      </c>
      <c r="AF4" s="2" t="s">
        <v>12</v>
      </c>
      <c r="AG4" s="1" t="s">
        <v>15</v>
      </c>
      <c r="AH4" s="1" t="s">
        <v>14</v>
      </c>
      <c r="AI4" s="1" t="s">
        <v>3</v>
      </c>
      <c r="AJ4" s="2" t="s">
        <v>12</v>
      </c>
      <c r="AK4" s="1" t="s">
        <v>15</v>
      </c>
      <c r="AL4" s="1" t="s">
        <v>14</v>
      </c>
      <c r="AM4" s="1" t="s">
        <v>3</v>
      </c>
      <c r="AN4" s="2" t="s">
        <v>12</v>
      </c>
      <c r="AO4" s="1" t="s">
        <v>15</v>
      </c>
      <c r="AP4" s="1" t="s">
        <v>14</v>
      </c>
      <c r="AQ4" s="1" t="s">
        <v>3</v>
      </c>
      <c r="AR4" s="2" t="s">
        <v>12</v>
      </c>
      <c r="AS4" s="1" t="s">
        <v>15</v>
      </c>
      <c r="AT4" s="1" t="s">
        <v>14</v>
      </c>
    </row>
    <row r="5" spans="1:46">
      <c r="A5" s="3">
        <v>1</v>
      </c>
      <c r="B5" s="4" t="s">
        <v>16</v>
      </c>
      <c r="C5" s="5">
        <v>3080</v>
      </c>
      <c r="D5" s="5">
        <v>0</v>
      </c>
      <c r="E5" s="20"/>
      <c r="F5" s="5">
        <f>(C5-D5-E5)</f>
        <v>3080</v>
      </c>
      <c r="G5" s="5">
        <v>7080</v>
      </c>
      <c r="H5" s="5">
        <v>0</v>
      </c>
      <c r="I5" s="5">
        <v>2371</v>
      </c>
      <c r="J5" s="5">
        <f>(G5-H5-I5)</f>
        <v>4709</v>
      </c>
      <c r="K5" s="5">
        <v>15710</v>
      </c>
      <c r="L5" s="5">
        <v>0</v>
      </c>
      <c r="M5" s="5">
        <v>5355</v>
      </c>
      <c r="N5" s="5">
        <f>K5-M5</f>
        <v>10355</v>
      </c>
      <c r="O5" s="5">
        <v>15750</v>
      </c>
      <c r="P5" s="5">
        <v>0</v>
      </c>
      <c r="Q5" s="5">
        <v>9221</v>
      </c>
      <c r="R5" s="5">
        <f>O5-P5-Q5</f>
        <v>6529</v>
      </c>
      <c r="S5" s="5">
        <v>14280</v>
      </c>
      <c r="T5" s="5">
        <v>0</v>
      </c>
      <c r="U5" s="5">
        <v>6300</v>
      </c>
      <c r="V5" s="5">
        <f>S5-T5-U5</f>
        <v>7980</v>
      </c>
      <c r="W5" s="5">
        <v>22340</v>
      </c>
      <c r="X5" s="5">
        <v>0</v>
      </c>
      <c r="Y5" s="5">
        <v>8257</v>
      </c>
      <c r="Z5" s="5">
        <f>W5-X5-Y5</f>
        <v>14083</v>
      </c>
      <c r="AA5" s="5">
        <v>27580</v>
      </c>
      <c r="AB5" s="5">
        <v>0</v>
      </c>
      <c r="AC5" s="5">
        <v>13793</v>
      </c>
      <c r="AD5" s="5">
        <f>AA5-AB5-AC5</f>
        <v>13787</v>
      </c>
      <c r="AE5" s="5">
        <v>25290</v>
      </c>
      <c r="AF5" s="5">
        <v>0</v>
      </c>
      <c r="AG5" s="5">
        <v>8964</v>
      </c>
      <c r="AH5" s="5">
        <f>AE5-AF5-AG5</f>
        <v>16326</v>
      </c>
      <c r="AI5" s="5">
        <v>33960</v>
      </c>
      <c r="AJ5" s="5">
        <v>0</v>
      </c>
      <c r="AK5" s="5">
        <v>10000</v>
      </c>
      <c r="AL5" s="5">
        <f>AI5-AJ5-AK5</f>
        <v>23960</v>
      </c>
      <c r="AM5" s="5">
        <v>8830</v>
      </c>
      <c r="AN5" s="5">
        <v>0</v>
      </c>
      <c r="AO5" s="5">
        <v>1200</v>
      </c>
      <c r="AP5" s="5">
        <f>AM5-AN5-AO5</f>
        <v>7630</v>
      </c>
      <c r="AQ5" s="6">
        <f t="shared" ref="AQ5:AQ22" si="0">(C5+G5+K5+O5+S5+W5+AA5+AE5+AI5+AM5)</f>
        <v>173900</v>
      </c>
      <c r="AR5" s="6">
        <v>0</v>
      </c>
      <c r="AS5" s="6">
        <f>(E5+I5+M5+Q5+T5+Y5+AC5+AG5+AK5+AO5)</f>
        <v>59161</v>
      </c>
      <c r="AT5" s="6">
        <f>(AQ5-AR5-AS5)</f>
        <v>114739</v>
      </c>
    </row>
    <row r="6" spans="1:46">
      <c r="A6" s="3">
        <v>2</v>
      </c>
      <c r="B6" s="4" t="s">
        <v>17</v>
      </c>
      <c r="C6" s="5">
        <v>4560</v>
      </c>
      <c r="D6" s="5">
        <v>0</v>
      </c>
      <c r="E6" s="5">
        <v>2646</v>
      </c>
      <c r="F6" s="5">
        <f t="shared" ref="F6:F21" si="1">(C6-D6-E6)</f>
        <v>1914</v>
      </c>
      <c r="G6" s="5">
        <v>9900</v>
      </c>
      <c r="H6" s="5">
        <v>0</v>
      </c>
      <c r="I6" s="5">
        <v>1460</v>
      </c>
      <c r="J6" s="5">
        <f t="shared" ref="J6:J21" si="2">(G6-H6-I6)</f>
        <v>8440</v>
      </c>
      <c r="K6" s="5">
        <v>11930</v>
      </c>
      <c r="L6" s="5">
        <v>0</v>
      </c>
      <c r="M6" s="5">
        <v>2233</v>
      </c>
      <c r="N6" s="5">
        <f t="shared" ref="N6:N21" si="3">K6-M6</f>
        <v>9697</v>
      </c>
      <c r="O6" s="5">
        <v>11880</v>
      </c>
      <c r="P6" s="5">
        <v>0</v>
      </c>
      <c r="Q6" s="5">
        <v>2595</v>
      </c>
      <c r="R6" s="5">
        <f t="shared" ref="R6:R21" si="4">O6-P6-Q6</f>
        <v>9285</v>
      </c>
      <c r="S6" s="5">
        <v>9150</v>
      </c>
      <c r="T6" s="5">
        <v>0</v>
      </c>
      <c r="U6" s="5">
        <v>4170</v>
      </c>
      <c r="V6" s="5">
        <f t="shared" ref="V6:V21" si="5">S6-T6-U6</f>
        <v>4980</v>
      </c>
      <c r="W6" s="5">
        <v>10240</v>
      </c>
      <c r="X6" s="5">
        <v>0</v>
      </c>
      <c r="Y6" s="5">
        <v>1900</v>
      </c>
      <c r="Z6" s="5">
        <f t="shared" ref="Z6:Z13" si="6">W6-X6-Y6</f>
        <v>8340</v>
      </c>
      <c r="AA6" s="5">
        <v>12230</v>
      </c>
      <c r="AB6" s="5">
        <v>0</v>
      </c>
      <c r="AC6" s="5">
        <v>5000</v>
      </c>
      <c r="AD6" s="5">
        <f t="shared" ref="AD6:AD13" si="7">AA6-AB6-AC6</f>
        <v>7230</v>
      </c>
      <c r="AE6" s="5">
        <v>22600</v>
      </c>
      <c r="AF6" s="5">
        <v>0</v>
      </c>
      <c r="AG6" s="5">
        <v>6620</v>
      </c>
      <c r="AH6" s="5">
        <f t="shared" ref="AH6:AH13" si="8">AE6-AF6-AG6</f>
        <v>15980</v>
      </c>
      <c r="AI6" s="5">
        <v>16050</v>
      </c>
      <c r="AJ6" s="5">
        <v>0</v>
      </c>
      <c r="AK6" s="5">
        <v>3743</v>
      </c>
      <c r="AL6" s="5">
        <f t="shared" ref="AL6:AL13" si="9">AI6-AJ6-AK6</f>
        <v>12307</v>
      </c>
      <c r="AM6" s="5">
        <v>14510</v>
      </c>
      <c r="AN6" s="5">
        <v>0</v>
      </c>
      <c r="AO6" s="5">
        <v>1500</v>
      </c>
      <c r="AP6" s="5">
        <f t="shared" ref="AP6:AP13" si="10">AM6-AN6-AO6</f>
        <v>13010</v>
      </c>
      <c r="AQ6" s="6">
        <f t="shared" si="0"/>
        <v>123050</v>
      </c>
      <c r="AR6" s="6">
        <v>0</v>
      </c>
      <c r="AS6" s="6">
        <f t="shared" ref="AS6:AS22" si="11">(E6+I6+M6+Q6+T6+Y6+AC6+AG6+AK6+AO6)</f>
        <v>27697</v>
      </c>
      <c r="AT6" s="6">
        <f t="shared" ref="AT6:AT22" si="12">(AQ6-AR6-AS6)</f>
        <v>95353</v>
      </c>
    </row>
    <row r="7" spans="1:46">
      <c r="A7" s="3">
        <v>3</v>
      </c>
      <c r="B7" s="4" t="s">
        <v>18</v>
      </c>
      <c r="C7" s="5">
        <v>2330</v>
      </c>
      <c r="D7" s="5">
        <v>0</v>
      </c>
      <c r="E7" s="5">
        <v>2620</v>
      </c>
      <c r="F7" s="5">
        <f t="shared" si="1"/>
        <v>-290</v>
      </c>
      <c r="G7" s="5">
        <v>7300</v>
      </c>
      <c r="H7" s="5">
        <v>0</v>
      </c>
      <c r="I7" s="5">
        <v>2450</v>
      </c>
      <c r="J7" s="5">
        <f t="shared" si="2"/>
        <v>4850</v>
      </c>
      <c r="K7" s="5">
        <v>13840</v>
      </c>
      <c r="L7" s="5">
        <v>0</v>
      </c>
      <c r="M7" s="5">
        <v>4044</v>
      </c>
      <c r="N7" s="5">
        <f t="shared" si="3"/>
        <v>9796</v>
      </c>
      <c r="O7" s="5">
        <v>15090</v>
      </c>
      <c r="P7" s="5">
        <v>0</v>
      </c>
      <c r="Q7" s="5">
        <v>3245</v>
      </c>
      <c r="R7" s="5">
        <f t="shared" si="4"/>
        <v>11845</v>
      </c>
      <c r="S7" s="5">
        <v>12480</v>
      </c>
      <c r="T7" s="5">
        <v>0</v>
      </c>
      <c r="U7" s="5">
        <v>1012</v>
      </c>
      <c r="V7" s="5">
        <f t="shared" si="5"/>
        <v>11468</v>
      </c>
      <c r="W7" s="5">
        <v>11880</v>
      </c>
      <c r="X7" s="5">
        <v>0</v>
      </c>
      <c r="Y7" s="5">
        <v>8500</v>
      </c>
      <c r="Z7" s="5">
        <f t="shared" si="6"/>
        <v>3380</v>
      </c>
      <c r="AA7" s="17">
        <v>16600</v>
      </c>
      <c r="AB7" s="5">
        <v>0</v>
      </c>
      <c r="AC7" s="5">
        <v>3800</v>
      </c>
      <c r="AD7" s="5">
        <f t="shared" si="7"/>
        <v>12800</v>
      </c>
      <c r="AE7" s="5">
        <v>13660</v>
      </c>
      <c r="AF7" s="5">
        <v>0</v>
      </c>
      <c r="AG7" s="5">
        <v>2771</v>
      </c>
      <c r="AH7" s="5">
        <f t="shared" si="8"/>
        <v>10889</v>
      </c>
      <c r="AI7" s="5">
        <v>20410</v>
      </c>
      <c r="AJ7" s="5">
        <v>0</v>
      </c>
      <c r="AK7" s="5">
        <v>5500</v>
      </c>
      <c r="AL7" s="5">
        <f t="shared" si="9"/>
        <v>14910</v>
      </c>
      <c r="AM7" s="5">
        <v>19200</v>
      </c>
      <c r="AN7" s="5">
        <v>0</v>
      </c>
      <c r="AO7" s="5">
        <v>4500</v>
      </c>
      <c r="AP7" s="5">
        <f t="shared" si="10"/>
        <v>14700</v>
      </c>
      <c r="AQ7" s="6">
        <f t="shared" si="0"/>
        <v>132790</v>
      </c>
      <c r="AR7" s="6">
        <v>0</v>
      </c>
      <c r="AS7" s="6">
        <f t="shared" si="11"/>
        <v>37430</v>
      </c>
      <c r="AT7" s="6">
        <f t="shared" si="12"/>
        <v>95360</v>
      </c>
    </row>
    <row r="8" spans="1:46">
      <c r="A8" s="3">
        <v>4</v>
      </c>
      <c r="B8" s="4" t="s">
        <v>19</v>
      </c>
      <c r="C8" s="5">
        <v>5160</v>
      </c>
      <c r="D8" s="5">
        <v>0</v>
      </c>
      <c r="E8" s="20"/>
      <c r="F8" s="5">
        <f t="shared" si="1"/>
        <v>5160</v>
      </c>
      <c r="G8" s="5">
        <v>8010</v>
      </c>
      <c r="H8" s="5">
        <v>0</v>
      </c>
      <c r="I8" s="5">
        <v>2755</v>
      </c>
      <c r="J8" s="5">
        <f t="shared" si="2"/>
        <v>5255</v>
      </c>
      <c r="K8" s="5">
        <v>17930</v>
      </c>
      <c r="L8" s="5">
        <v>0</v>
      </c>
      <c r="M8" s="5">
        <v>8568</v>
      </c>
      <c r="N8" s="5">
        <f t="shared" si="3"/>
        <v>9362</v>
      </c>
      <c r="O8" s="5">
        <v>21030</v>
      </c>
      <c r="P8" s="5">
        <v>0</v>
      </c>
      <c r="Q8" s="5">
        <v>3200</v>
      </c>
      <c r="R8" s="5">
        <f t="shared" si="4"/>
        <v>17830</v>
      </c>
      <c r="S8" s="5">
        <v>18190</v>
      </c>
      <c r="T8" s="5">
        <v>0</v>
      </c>
      <c r="U8" s="5">
        <v>8311</v>
      </c>
      <c r="V8" s="5">
        <f t="shared" si="5"/>
        <v>9879</v>
      </c>
      <c r="W8" s="5">
        <v>21840</v>
      </c>
      <c r="X8" s="5">
        <v>0</v>
      </c>
      <c r="Y8" s="5">
        <v>7687</v>
      </c>
      <c r="Z8" s="5">
        <f t="shared" si="6"/>
        <v>14153</v>
      </c>
      <c r="AA8" s="5">
        <v>23970</v>
      </c>
      <c r="AB8" s="5">
        <v>0</v>
      </c>
      <c r="AC8" s="5">
        <v>7648</v>
      </c>
      <c r="AD8" s="5">
        <f t="shared" si="7"/>
        <v>16322</v>
      </c>
      <c r="AE8" s="5">
        <v>28510</v>
      </c>
      <c r="AF8" s="5">
        <v>0</v>
      </c>
      <c r="AG8" s="5">
        <v>9250</v>
      </c>
      <c r="AH8" s="5">
        <f t="shared" si="8"/>
        <v>19260</v>
      </c>
      <c r="AI8" s="5">
        <v>34260</v>
      </c>
      <c r="AJ8" s="5">
        <v>0</v>
      </c>
      <c r="AK8" s="5">
        <v>11065</v>
      </c>
      <c r="AL8" s="5">
        <f t="shared" si="9"/>
        <v>23195</v>
      </c>
      <c r="AM8" s="5">
        <v>24270</v>
      </c>
      <c r="AN8" s="5">
        <v>0</v>
      </c>
      <c r="AO8" s="5">
        <v>6895</v>
      </c>
      <c r="AP8" s="5">
        <f t="shared" si="10"/>
        <v>17375</v>
      </c>
      <c r="AQ8" s="6">
        <f t="shared" si="0"/>
        <v>203170</v>
      </c>
      <c r="AR8" s="6">
        <v>0</v>
      </c>
      <c r="AS8" s="6">
        <f t="shared" si="11"/>
        <v>57068</v>
      </c>
      <c r="AT8" s="6">
        <f t="shared" si="12"/>
        <v>146102</v>
      </c>
    </row>
    <row r="9" spans="1:46">
      <c r="A9" s="3">
        <v>5</v>
      </c>
      <c r="B9" s="4" t="s">
        <v>20</v>
      </c>
      <c r="C9" s="5">
        <v>2900</v>
      </c>
      <c r="D9" s="5">
        <v>0</v>
      </c>
      <c r="E9" s="20"/>
      <c r="F9" s="5">
        <f t="shared" si="1"/>
        <v>2900</v>
      </c>
      <c r="G9" s="5">
        <v>10620</v>
      </c>
      <c r="H9" s="5">
        <v>0</v>
      </c>
      <c r="I9" s="5">
        <v>2070</v>
      </c>
      <c r="J9" s="5">
        <f t="shared" si="2"/>
        <v>8550</v>
      </c>
      <c r="K9" s="5">
        <v>18420</v>
      </c>
      <c r="L9" s="5">
        <v>0</v>
      </c>
      <c r="M9" s="5">
        <v>6650</v>
      </c>
      <c r="N9" s="5">
        <f t="shared" si="3"/>
        <v>11770</v>
      </c>
      <c r="O9" s="5">
        <v>15730</v>
      </c>
      <c r="P9" s="5">
        <v>0</v>
      </c>
      <c r="Q9" s="5">
        <v>5110</v>
      </c>
      <c r="R9" s="5">
        <f t="shared" si="4"/>
        <v>10620</v>
      </c>
      <c r="S9" s="5">
        <v>11030</v>
      </c>
      <c r="T9" s="5">
        <v>0</v>
      </c>
      <c r="U9" s="5">
        <v>3700</v>
      </c>
      <c r="V9" s="5">
        <f t="shared" si="5"/>
        <v>7330</v>
      </c>
      <c r="W9" s="5">
        <v>15070</v>
      </c>
      <c r="X9" s="5">
        <v>0</v>
      </c>
      <c r="Y9" s="5">
        <v>800</v>
      </c>
      <c r="Z9" s="5">
        <f t="shared" si="6"/>
        <v>14270</v>
      </c>
      <c r="AA9" s="5">
        <v>15830</v>
      </c>
      <c r="AB9" s="5">
        <v>0</v>
      </c>
      <c r="AC9" s="5">
        <v>6424</v>
      </c>
      <c r="AD9" s="5">
        <f t="shared" si="7"/>
        <v>9406</v>
      </c>
      <c r="AE9" s="5">
        <v>30930</v>
      </c>
      <c r="AF9" s="5">
        <v>0</v>
      </c>
      <c r="AG9" s="5">
        <v>6448</v>
      </c>
      <c r="AH9" s="5">
        <f t="shared" si="8"/>
        <v>24482</v>
      </c>
      <c r="AI9" s="5">
        <v>27290</v>
      </c>
      <c r="AJ9" s="5">
        <v>0</v>
      </c>
      <c r="AK9" s="5">
        <v>4760</v>
      </c>
      <c r="AL9" s="5">
        <f t="shared" si="9"/>
        <v>22530</v>
      </c>
      <c r="AM9" s="5">
        <v>13145</v>
      </c>
      <c r="AN9" s="5">
        <v>0</v>
      </c>
      <c r="AO9" s="5">
        <v>1712</v>
      </c>
      <c r="AP9" s="5">
        <f t="shared" si="10"/>
        <v>11433</v>
      </c>
      <c r="AQ9" s="6">
        <f t="shared" si="0"/>
        <v>160965</v>
      </c>
      <c r="AR9" s="6">
        <v>0</v>
      </c>
      <c r="AS9" s="6">
        <f t="shared" si="11"/>
        <v>33974</v>
      </c>
      <c r="AT9" s="6">
        <f t="shared" si="12"/>
        <v>126991</v>
      </c>
    </row>
    <row r="10" spans="1:46">
      <c r="A10" s="3">
        <v>6</v>
      </c>
      <c r="B10" s="4" t="s">
        <v>21</v>
      </c>
      <c r="C10" s="5">
        <v>5030</v>
      </c>
      <c r="D10" s="5">
        <v>0</v>
      </c>
      <c r="E10" s="5">
        <v>3020</v>
      </c>
      <c r="F10" s="5">
        <f t="shared" si="1"/>
        <v>2010</v>
      </c>
      <c r="G10" s="5">
        <v>9540</v>
      </c>
      <c r="H10" s="5">
        <v>0</v>
      </c>
      <c r="I10" s="5">
        <v>3066</v>
      </c>
      <c r="J10" s="5">
        <f t="shared" si="2"/>
        <v>6474</v>
      </c>
      <c r="K10" s="5">
        <v>8080</v>
      </c>
      <c r="L10" s="5">
        <v>0</v>
      </c>
      <c r="M10" s="5">
        <v>1963</v>
      </c>
      <c r="N10" s="5">
        <f t="shared" si="3"/>
        <v>6117</v>
      </c>
      <c r="O10" s="5">
        <v>15840</v>
      </c>
      <c r="P10" s="5">
        <v>0</v>
      </c>
      <c r="Q10" s="5">
        <v>8373</v>
      </c>
      <c r="R10" s="5">
        <f t="shared" si="4"/>
        <v>7467</v>
      </c>
      <c r="S10" s="5">
        <v>12850</v>
      </c>
      <c r="T10" s="5">
        <v>0</v>
      </c>
      <c r="U10" s="5">
        <v>4150</v>
      </c>
      <c r="V10" s="5">
        <f t="shared" si="5"/>
        <v>8700</v>
      </c>
      <c r="W10" s="5">
        <v>16930</v>
      </c>
      <c r="X10" s="5">
        <v>0</v>
      </c>
      <c r="Y10" s="5">
        <v>2141</v>
      </c>
      <c r="Z10" s="5">
        <f t="shared" si="6"/>
        <v>14789</v>
      </c>
      <c r="AA10" s="5">
        <v>16170</v>
      </c>
      <c r="AB10" s="5">
        <v>0</v>
      </c>
      <c r="AC10" s="19">
        <v>7924</v>
      </c>
      <c r="AD10" s="5">
        <f t="shared" si="7"/>
        <v>8246</v>
      </c>
      <c r="AE10" s="5">
        <v>27050</v>
      </c>
      <c r="AF10" s="5">
        <v>0</v>
      </c>
      <c r="AG10" s="5">
        <v>4455</v>
      </c>
      <c r="AH10" s="5">
        <f t="shared" si="8"/>
        <v>22595</v>
      </c>
      <c r="AI10" s="5">
        <v>31240</v>
      </c>
      <c r="AJ10" s="5">
        <v>0</v>
      </c>
      <c r="AK10" s="5">
        <v>11031</v>
      </c>
      <c r="AL10" s="5">
        <f t="shared" si="9"/>
        <v>20209</v>
      </c>
      <c r="AM10" s="5">
        <v>15050</v>
      </c>
      <c r="AN10" s="5">
        <v>0</v>
      </c>
      <c r="AO10" s="5">
        <v>5660</v>
      </c>
      <c r="AP10" s="5">
        <f t="shared" si="10"/>
        <v>9390</v>
      </c>
      <c r="AQ10" s="6">
        <f t="shared" si="0"/>
        <v>157780</v>
      </c>
      <c r="AR10" s="6">
        <v>0</v>
      </c>
      <c r="AS10" s="6">
        <f>(E10+I10+M10+Q10+T10+Y10+AC11+AG10+AK10+AO10)</f>
        <v>42283</v>
      </c>
      <c r="AT10" s="6">
        <f t="shared" si="12"/>
        <v>115497</v>
      </c>
    </row>
    <row r="11" spans="1:46">
      <c r="A11" s="3">
        <v>7</v>
      </c>
      <c r="B11" s="4" t="s">
        <v>22</v>
      </c>
      <c r="C11" s="5">
        <v>210</v>
      </c>
      <c r="D11" s="5">
        <v>0</v>
      </c>
      <c r="E11" s="20"/>
      <c r="F11" s="5">
        <f t="shared" si="1"/>
        <v>210</v>
      </c>
      <c r="G11" s="5">
        <v>6140</v>
      </c>
      <c r="H11" s="5">
        <v>0</v>
      </c>
      <c r="I11" s="5">
        <v>2705</v>
      </c>
      <c r="J11" s="5">
        <f t="shared" si="2"/>
        <v>3435</v>
      </c>
      <c r="K11" s="5">
        <v>9450</v>
      </c>
      <c r="L11" s="5">
        <v>0</v>
      </c>
      <c r="M11" s="5">
        <v>2643</v>
      </c>
      <c r="N11" s="5">
        <f t="shared" si="3"/>
        <v>6807</v>
      </c>
      <c r="O11" s="5">
        <v>9560</v>
      </c>
      <c r="P11" s="5">
        <v>0</v>
      </c>
      <c r="Q11" s="5">
        <v>2800</v>
      </c>
      <c r="R11" s="5">
        <f t="shared" si="4"/>
        <v>6760</v>
      </c>
      <c r="S11" s="5">
        <v>6450</v>
      </c>
      <c r="T11" s="5">
        <v>0</v>
      </c>
      <c r="U11" s="5">
        <v>3800</v>
      </c>
      <c r="V11" s="5">
        <f t="shared" si="5"/>
        <v>2650</v>
      </c>
      <c r="W11" s="5">
        <v>7750</v>
      </c>
      <c r="X11" s="5">
        <v>0</v>
      </c>
      <c r="Y11" s="5">
        <v>2800</v>
      </c>
      <c r="Z11" s="5">
        <f t="shared" si="6"/>
        <v>4950</v>
      </c>
      <c r="AA11" s="5">
        <v>6750</v>
      </c>
      <c r="AB11" s="5">
        <v>0</v>
      </c>
      <c r="AC11" s="5">
        <v>2574</v>
      </c>
      <c r="AD11" s="5">
        <f t="shared" si="7"/>
        <v>4176</v>
      </c>
      <c r="AE11" s="19">
        <v>11070</v>
      </c>
      <c r="AF11" s="5">
        <v>0</v>
      </c>
      <c r="AG11" s="5">
        <v>2540</v>
      </c>
      <c r="AH11" s="5">
        <f t="shared" si="8"/>
        <v>8530</v>
      </c>
      <c r="AI11" s="5">
        <v>8830</v>
      </c>
      <c r="AJ11" s="5">
        <v>0</v>
      </c>
      <c r="AK11" s="5">
        <v>4925</v>
      </c>
      <c r="AL11" s="5">
        <f t="shared" si="9"/>
        <v>3905</v>
      </c>
      <c r="AM11" s="5">
        <v>7890</v>
      </c>
      <c r="AN11" s="5">
        <v>0</v>
      </c>
      <c r="AO11" s="5">
        <v>2520</v>
      </c>
      <c r="AP11" s="5">
        <f t="shared" si="10"/>
        <v>5370</v>
      </c>
      <c r="AQ11" s="6">
        <f>(C11+G11+K11+O11+S11+W11+AA11+AE12+AI11+AM11)</f>
        <v>77760</v>
      </c>
      <c r="AR11" s="6">
        <v>0</v>
      </c>
      <c r="AS11" s="6">
        <f>(E11+I11+M11+Q11+T11+Y11+AC12+AG11+AK11+AO11)</f>
        <v>25483</v>
      </c>
      <c r="AT11" s="6">
        <f t="shared" si="12"/>
        <v>52277</v>
      </c>
    </row>
    <row r="12" spans="1:46">
      <c r="A12" s="3">
        <v>8</v>
      </c>
      <c r="B12" s="4" t="s">
        <v>23</v>
      </c>
      <c r="C12" s="5">
        <v>2910</v>
      </c>
      <c r="D12" s="5">
        <v>0</v>
      </c>
      <c r="E12" s="20"/>
      <c r="F12" s="5">
        <f t="shared" si="1"/>
        <v>2910</v>
      </c>
      <c r="G12" s="5">
        <v>5620</v>
      </c>
      <c r="H12" s="5">
        <v>0</v>
      </c>
      <c r="I12" s="5">
        <v>4887</v>
      </c>
      <c r="J12" s="5">
        <f t="shared" si="2"/>
        <v>733</v>
      </c>
      <c r="K12" s="5">
        <v>13130</v>
      </c>
      <c r="L12" s="5">
        <v>0</v>
      </c>
      <c r="M12" s="5">
        <v>5186</v>
      </c>
      <c r="N12" s="5">
        <f t="shared" si="3"/>
        <v>7944</v>
      </c>
      <c r="O12" s="5">
        <v>13210</v>
      </c>
      <c r="P12" s="5">
        <v>0</v>
      </c>
      <c r="Q12" s="5">
        <v>8022</v>
      </c>
      <c r="R12" s="5">
        <f t="shared" si="4"/>
        <v>5188</v>
      </c>
      <c r="S12" s="5">
        <v>10840</v>
      </c>
      <c r="T12" s="5">
        <v>0</v>
      </c>
      <c r="U12" s="5">
        <v>6550</v>
      </c>
      <c r="V12" s="5">
        <f t="shared" si="5"/>
        <v>4290</v>
      </c>
      <c r="W12" s="5">
        <v>13750</v>
      </c>
      <c r="X12" s="5">
        <v>0</v>
      </c>
      <c r="Y12" s="5">
        <v>4000</v>
      </c>
      <c r="Z12" s="5">
        <f t="shared" si="6"/>
        <v>9750</v>
      </c>
      <c r="AA12" s="5">
        <v>11690</v>
      </c>
      <c r="AB12" s="5">
        <v>0</v>
      </c>
      <c r="AC12" s="5">
        <v>4550</v>
      </c>
      <c r="AD12" s="5">
        <f t="shared" si="7"/>
        <v>7140</v>
      </c>
      <c r="AE12" s="5">
        <v>14730</v>
      </c>
      <c r="AF12" s="5">
        <v>0</v>
      </c>
      <c r="AG12" s="5">
        <v>3126</v>
      </c>
      <c r="AH12" s="5">
        <f t="shared" si="8"/>
        <v>11604</v>
      </c>
      <c r="AI12" s="5">
        <v>19050</v>
      </c>
      <c r="AJ12" s="5">
        <v>0</v>
      </c>
      <c r="AK12" s="5">
        <v>6300</v>
      </c>
      <c r="AL12" s="5">
        <f t="shared" si="9"/>
        <v>12750</v>
      </c>
      <c r="AM12" s="5">
        <v>17720</v>
      </c>
      <c r="AN12" s="5">
        <v>0</v>
      </c>
      <c r="AO12" s="5">
        <v>3090</v>
      </c>
      <c r="AP12" s="5">
        <f t="shared" si="10"/>
        <v>14630</v>
      </c>
      <c r="AQ12" s="6">
        <f>(C12+G12+K12+O12+S12+W12+AA12+AE13+AI12+AM12)</f>
        <v>120410</v>
      </c>
      <c r="AR12" s="6">
        <v>0</v>
      </c>
      <c r="AS12" s="6">
        <f>(E12+I12+M12+Q12+T12+Y12+AC12+AG12+AK12+AO12)</f>
        <v>39161</v>
      </c>
      <c r="AT12" s="6">
        <f t="shared" si="12"/>
        <v>81249</v>
      </c>
    </row>
    <row r="13" spans="1:46">
      <c r="A13" s="3">
        <v>9</v>
      </c>
      <c r="B13" s="4" t="s">
        <v>24</v>
      </c>
      <c r="C13" s="5">
        <v>0</v>
      </c>
      <c r="D13" s="5">
        <v>0</v>
      </c>
      <c r="E13" s="7">
        <v>0</v>
      </c>
      <c r="F13" s="5">
        <f t="shared" si="1"/>
        <v>0</v>
      </c>
      <c r="G13" s="5">
        <v>2050</v>
      </c>
      <c r="H13" s="5">
        <v>0</v>
      </c>
      <c r="I13" s="5">
        <v>1200</v>
      </c>
      <c r="J13" s="5">
        <f t="shared" si="2"/>
        <v>850</v>
      </c>
      <c r="K13" s="5">
        <v>6900</v>
      </c>
      <c r="L13" s="5">
        <v>0</v>
      </c>
      <c r="M13" s="5">
        <v>4450</v>
      </c>
      <c r="N13" s="5">
        <f t="shared" si="3"/>
        <v>2450</v>
      </c>
      <c r="O13" s="5">
        <v>15070</v>
      </c>
      <c r="P13" s="5">
        <v>0</v>
      </c>
      <c r="Q13" s="5">
        <v>2526</v>
      </c>
      <c r="R13" s="5">
        <f t="shared" si="4"/>
        <v>12544</v>
      </c>
      <c r="S13" s="5">
        <v>9490</v>
      </c>
      <c r="T13" s="5">
        <v>0</v>
      </c>
      <c r="U13" s="5">
        <v>3962</v>
      </c>
      <c r="V13" s="5">
        <f t="shared" si="5"/>
        <v>5528</v>
      </c>
      <c r="W13" s="5">
        <v>12110</v>
      </c>
      <c r="X13" s="5">
        <v>0</v>
      </c>
      <c r="Y13" s="5">
        <v>1510</v>
      </c>
      <c r="Z13" s="5">
        <f t="shared" si="6"/>
        <v>10600</v>
      </c>
      <c r="AA13" s="5">
        <v>13340</v>
      </c>
      <c r="AB13" s="5">
        <v>0</v>
      </c>
      <c r="AC13" s="5">
        <v>6400</v>
      </c>
      <c r="AD13" s="5">
        <f t="shared" si="7"/>
        <v>6940</v>
      </c>
      <c r="AE13" s="5">
        <v>12490</v>
      </c>
      <c r="AF13" s="5">
        <v>0</v>
      </c>
      <c r="AG13" s="5">
        <v>5044</v>
      </c>
      <c r="AH13" s="5">
        <f t="shared" si="8"/>
        <v>7446</v>
      </c>
      <c r="AI13" s="5">
        <v>18870</v>
      </c>
      <c r="AJ13" s="5">
        <v>0</v>
      </c>
      <c r="AK13" s="5">
        <v>3432</v>
      </c>
      <c r="AL13" s="5">
        <f t="shared" si="9"/>
        <v>15438</v>
      </c>
      <c r="AM13" s="5">
        <v>17320</v>
      </c>
      <c r="AN13" s="5">
        <v>0</v>
      </c>
      <c r="AO13" s="5">
        <v>2300</v>
      </c>
      <c r="AP13" s="5">
        <f t="shared" si="10"/>
        <v>15020</v>
      </c>
      <c r="AQ13" s="6">
        <f>(C13+G13+K13+O13+S13+W13+AA13+AE13+AI13+AM13)</f>
        <v>107640</v>
      </c>
      <c r="AR13" s="6">
        <v>0</v>
      </c>
      <c r="AS13" s="6">
        <f t="shared" si="11"/>
        <v>26862</v>
      </c>
      <c r="AT13" s="6">
        <f t="shared" si="12"/>
        <v>80778</v>
      </c>
    </row>
    <row r="14" spans="1:46">
      <c r="A14" s="3"/>
      <c r="B14" s="8" t="s">
        <v>32</v>
      </c>
      <c r="C14" s="9">
        <f>SUM(C5:C13)</f>
        <v>26180</v>
      </c>
      <c r="D14" s="9">
        <f t="shared" ref="D14:E14" si="13">SUM(D5:D13)</f>
        <v>0</v>
      </c>
      <c r="E14" s="9">
        <f t="shared" si="13"/>
        <v>8286</v>
      </c>
      <c r="F14" s="9">
        <f t="shared" ref="F14:AH14" si="14">SUM(F5:F13)</f>
        <v>17894</v>
      </c>
      <c r="G14" s="9">
        <f t="shared" si="14"/>
        <v>66260</v>
      </c>
      <c r="H14" s="9">
        <f t="shared" si="14"/>
        <v>0</v>
      </c>
      <c r="I14" s="9">
        <f t="shared" si="14"/>
        <v>22964</v>
      </c>
      <c r="J14" s="9">
        <f t="shared" si="14"/>
        <v>43296</v>
      </c>
      <c r="K14" s="9">
        <f t="shared" si="14"/>
        <v>115390</v>
      </c>
      <c r="L14" s="9">
        <f t="shared" si="14"/>
        <v>0</v>
      </c>
      <c r="M14" s="9">
        <f t="shared" si="14"/>
        <v>41092</v>
      </c>
      <c r="N14" s="9">
        <f t="shared" si="14"/>
        <v>74298</v>
      </c>
      <c r="O14" s="9">
        <f t="shared" si="14"/>
        <v>133160</v>
      </c>
      <c r="P14" s="9">
        <f t="shared" si="14"/>
        <v>0</v>
      </c>
      <c r="Q14" s="9">
        <f t="shared" si="14"/>
        <v>45092</v>
      </c>
      <c r="R14" s="9">
        <f t="shared" si="14"/>
        <v>88068</v>
      </c>
      <c r="S14" s="9">
        <f t="shared" si="14"/>
        <v>104760</v>
      </c>
      <c r="T14" s="9">
        <f t="shared" si="14"/>
        <v>0</v>
      </c>
      <c r="U14" s="9">
        <f t="shared" si="14"/>
        <v>41955</v>
      </c>
      <c r="V14" s="9">
        <f t="shared" si="14"/>
        <v>62805</v>
      </c>
      <c r="W14" s="9">
        <f t="shared" si="14"/>
        <v>131910</v>
      </c>
      <c r="X14" s="9">
        <f t="shared" si="14"/>
        <v>0</v>
      </c>
      <c r="Y14" s="9">
        <f t="shared" si="14"/>
        <v>37595</v>
      </c>
      <c r="Z14" s="9">
        <f t="shared" si="14"/>
        <v>94315</v>
      </c>
      <c r="AA14" s="9">
        <f t="shared" si="14"/>
        <v>144160</v>
      </c>
      <c r="AB14" s="9">
        <f t="shared" si="14"/>
        <v>0</v>
      </c>
      <c r="AC14" s="9">
        <f t="shared" si="14"/>
        <v>58113</v>
      </c>
      <c r="AD14" s="9">
        <f t="shared" si="14"/>
        <v>86047</v>
      </c>
      <c r="AE14" s="9">
        <f t="shared" si="14"/>
        <v>186330</v>
      </c>
      <c r="AF14" s="9">
        <f t="shared" si="14"/>
        <v>0</v>
      </c>
      <c r="AG14" s="9">
        <f t="shared" si="14"/>
        <v>49218</v>
      </c>
      <c r="AH14" s="9">
        <f t="shared" si="14"/>
        <v>137112</v>
      </c>
      <c r="AI14" s="9">
        <f t="shared" ref="AI14:AP14" si="15">SUM(AI5:AI13)</f>
        <v>209960</v>
      </c>
      <c r="AJ14" s="9">
        <f t="shared" si="15"/>
        <v>0</v>
      </c>
      <c r="AK14" s="9">
        <f t="shared" si="15"/>
        <v>60756</v>
      </c>
      <c r="AL14" s="9">
        <f t="shared" si="15"/>
        <v>149204</v>
      </c>
      <c r="AM14" s="9">
        <f t="shared" si="15"/>
        <v>137935</v>
      </c>
      <c r="AN14" s="9">
        <f t="shared" si="15"/>
        <v>0</v>
      </c>
      <c r="AO14" s="9">
        <f t="shared" si="15"/>
        <v>29377</v>
      </c>
      <c r="AP14" s="9">
        <f t="shared" si="15"/>
        <v>108558</v>
      </c>
      <c r="AQ14" s="9">
        <f t="shared" si="0"/>
        <v>1256045</v>
      </c>
      <c r="AR14" s="9">
        <v>0</v>
      </c>
      <c r="AS14" s="9">
        <f t="shared" si="11"/>
        <v>352493</v>
      </c>
      <c r="AT14" s="9">
        <f t="shared" si="12"/>
        <v>903552</v>
      </c>
    </row>
    <row r="15" spans="1:46">
      <c r="A15" s="3">
        <v>10</v>
      </c>
      <c r="B15" s="4" t="s">
        <v>25</v>
      </c>
      <c r="C15" s="5">
        <v>6710</v>
      </c>
      <c r="D15" s="10">
        <f>C15*20/100</f>
        <v>1342</v>
      </c>
      <c r="E15" s="20"/>
      <c r="F15" s="5">
        <f t="shared" si="1"/>
        <v>5368</v>
      </c>
      <c r="G15" s="5">
        <v>21130</v>
      </c>
      <c r="H15" s="10">
        <f>G15*20/100</f>
        <v>4226</v>
      </c>
      <c r="I15" s="5">
        <v>8090</v>
      </c>
      <c r="J15" s="5">
        <f t="shared" si="2"/>
        <v>8814</v>
      </c>
      <c r="K15" s="5">
        <v>24170</v>
      </c>
      <c r="L15" s="10">
        <f>K15*20/100</f>
        <v>4834</v>
      </c>
      <c r="M15" s="5">
        <v>11250</v>
      </c>
      <c r="N15" s="5">
        <f t="shared" si="3"/>
        <v>12920</v>
      </c>
      <c r="O15" s="5">
        <v>21030</v>
      </c>
      <c r="P15" s="5">
        <v>4206</v>
      </c>
      <c r="Q15" s="5">
        <v>18000</v>
      </c>
      <c r="R15" s="5">
        <f t="shared" si="4"/>
        <v>-1176</v>
      </c>
      <c r="S15" s="5">
        <v>14250</v>
      </c>
      <c r="T15" s="5">
        <v>2850</v>
      </c>
      <c r="U15" s="5">
        <v>12200</v>
      </c>
      <c r="V15" s="5">
        <f t="shared" si="5"/>
        <v>-800</v>
      </c>
      <c r="W15" s="5">
        <v>32260</v>
      </c>
      <c r="X15" s="5">
        <f>(W15*20/100)</f>
        <v>6452</v>
      </c>
      <c r="Y15" s="5">
        <v>17690</v>
      </c>
      <c r="Z15" s="5">
        <f>W15-X15-Y15</f>
        <v>8118</v>
      </c>
      <c r="AA15" s="5">
        <v>28470</v>
      </c>
      <c r="AB15" s="5">
        <f>(AA15*20/100)</f>
        <v>5694</v>
      </c>
      <c r="AC15" s="19">
        <v>0</v>
      </c>
      <c r="AD15" s="5">
        <f>AA15-AB15-AC15</f>
        <v>22776</v>
      </c>
      <c r="AE15" s="5">
        <v>44240</v>
      </c>
      <c r="AF15" s="5">
        <f>AE15*20/100</f>
        <v>8848</v>
      </c>
      <c r="AG15" s="5">
        <v>20400</v>
      </c>
      <c r="AH15" s="5">
        <f>AE15-AF15-AG15</f>
        <v>14992</v>
      </c>
      <c r="AI15" s="5">
        <v>36840</v>
      </c>
      <c r="AJ15" s="5">
        <f>AI15*20/100</f>
        <v>7368</v>
      </c>
      <c r="AK15" s="5">
        <v>16500</v>
      </c>
      <c r="AL15" s="5">
        <f>AI15-AJ15-AK15</f>
        <v>12972</v>
      </c>
      <c r="AM15" s="5">
        <v>30410</v>
      </c>
      <c r="AN15" s="5">
        <f>AM15*20/100</f>
        <v>6082</v>
      </c>
      <c r="AO15" s="5">
        <v>16740</v>
      </c>
      <c r="AP15" s="5">
        <f>AM15-AN15-AO15</f>
        <v>7588</v>
      </c>
      <c r="AQ15" s="6">
        <f t="shared" si="0"/>
        <v>259510</v>
      </c>
      <c r="AR15" s="6">
        <f>(AQ15*20/100)</f>
        <v>51902</v>
      </c>
      <c r="AS15" s="6">
        <f>(E15+I15+M15+Q15+T15+Y15+AC16+AG15+AK15+AO15)</f>
        <v>133020</v>
      </c>
      <c r="AT15" s="6">
        <f t="shared" si="12"/>
        <v>74588</v>
      </c>
    </row>
    <row r="16" spans="1:46">
      <c r="A16" s="3">
        <v>11</v>
      </c>
      <c r="B16" s="11" t="s">
        <v>34</v>
      </c>
      <c r="C16" s="5">
        <v>13050</v>
      </c>
      <c r="D16" s="10">
        <f t="shared" ref="D16:D20" si="16">C16*20/100</f>
        <v>2610</v>
      </c>
      <c r="E16" s="20"/>
      <c r="F16" s="5">
        <f t="shared" si="1"/>
        <v>10440</v>
      </c>
      <c r="G16" s="5">
        <v>22850</v>
      </c>
      <c r="H16" s="10">
        <f t="shared" ref="H16:H20" si="17">G16*20/100</f>
        <v>4570</v>
      </c>
      <c r="I16" s="5">
        <v>9200</v>
      </c>
      <c r="J16" s="5">
        <f t="shared" si="2"/>
        <v>9080</v>
      </c>
      <c r="K16" s="5">
        <v>29930</v>
      </c>
      <c r="L16" s="10">
        <f t="shared" ref="L16:L21" si="18">K16*20/100</f>
        <v>5986</v>
      </c>
      <c r="M16" s="5">
        <v>14130</v>
      </c>
      <c r="N16" s="5">
        <f t="shared" si="3"/>
        <v>15800</v>
      </c>
      <c r="O16" s="5">
        <v>38940</v>
      </c>
      <c r="P16" s="5">
        <v>7788</v>
      </c>
      <c r="Q16" s="5">
        <v>10822</v>
      </c>
      <c r="R16" s="5">
        <f t="shared" si="4"/>
        <v>20330</v>
      </c>
      <c r="S16" s="5">
        <v>31830</v>
      </c>
      <c r="T16" s="5">
        <v>6366</v>
      </c>
      <c r="U16" s="5">
        <v>20300</v>
      </c>
      <c r="V16" s="5">
        <f t="shared" si="5"/>
        <v>5164</v>
      </c>
      <c r="W16" s="5">
        <v>36630</v>
      </c>
      <c r="X16" s="5">
        <f t="shared" ref="X16:X21" si="19">(W16*20/100)</f>
        <v>7326</v>
      </c>
      <c r="Y16" s="5">
        <v>28000</v>
      </c>
      <c r="Z16" s="5">
        <f t="shared" ref="Z16:Z21" si="20">W16-X16-Y16</f>
        <v>1304</v>
      </c>
      <c r="AA16" s="5">
        <v>30100</v>
      </c>
      <c r="AB16" s="5">
        <f t="shared" ref="AB16:AB20" si="21">(AA16*20/100)</f>
        <v>6020</v>
      </c>
      <c r="AC16" s="5">
        <v>21500</v>
      </c>
      <c r="AD16" s="5">
        <f t="shared" ref="AD16:AD21" si="22">AA16-AB16-AC16</f>
        <v>2580</v>
      </c>
      <c r="AE16" s="5">
        <v>56170</v>
      </c>
      <c r="AF16" s="5">
        <f t="shared" ref="AF16:AF21" si="23">AE16*20/100</f>
        <v>11234</v>
      </c>
      <c r="AG16" s="5">
        <v>30000</v>
      </c>
      <c r="AH16" s="5">
        <f t="shared" ref="AH16:AH21" si="24">AE16-AF16-AG16</f>
        <v>14936</v>
      </c>
      <c r="AI16" s="5">
        <v>44320</v>
      </c>
      <c r="AJ16" s="5">
        <f t="shared" ref="AJ16:AJ21" si="25">AI16*20/100</f>
        <v>8864</v>
      </c>
      <c r="AK16" s="5">
        <v>13290</v>
      </c>
      <c r="AL16" s="5">
        <f t="shared" ref="AL16:AL21" si="26">AI16-AJ16-AK16</f>
        <v>22166</v>
      </c>
      <c r="AM16" s="5">
        <v>29850</v>
      </c>
      <c r="AN16" s="5">
        <f t="shared" ref="AN16:AN21" si="27">AM16*20/100</f>
        <v>5970</v>
      </c>
      <c r="AO16" s="5">
        <v>15000</v>
      </c>
      <c r="AP16" s="5">
        <f t="shared" ref="AP16:AP21" si="28">AM16-AN16-AO16</f>
        <v>8880</v>
      </c>
      <c r="AQ16" s="6">
        <f t="shared" si="0"/>
        <v>333670</v>
      </c>
      <c r="AR16" s="6">
        <f t="shared" ref="AR16:AR22" si="29">(AQ16*20/100)</f>
        <v>66734</v>
      </c>
      <c r="AS16" s="6">
        <f>(E16+I16+M16+Q16+T16+Y16+AM10+AG16+AK16+AO16)</f>
        <v>141858</v>
      </c>
      <c r="AT16" s="6">
        <f t="shared" si="12"/>
        <v>125078</v>
      </c>
    </row>
    <row r="17" spans="1:46">
      <c r="A17" s="3">
        <v>12</v>
      </c>
      <c r="B17" s="11" t="s">
        <v>33</v>
      </c>
      <c r="C17" s="5">
        <v>2050</v>
      </c>
      <c r="D17" s="10">
        <f t="shared" si="16"/>
        <v>410</v>
      </c>
      <c r="E17" s="20"/>
      <c r="F17" s="5">
        <f t="shared" si="1"/>
        <v>1640</v>
      </c>
      <c r="G17" s="5">
        <v>14580</v>
      </c>
      <c r="H17" s="10">
        <f t="shared" si="17"/>
        <v>2916</v>
      </c>
      <c r="I17" s="5">
        <v>7000</v>
      </c>
      <c r="J17" s="5">
        <f t="shared" si="2"/>
        <v>4664</v>
      </c>
      <c r="K17" s="5">
        <v>38850</v>
      </c>
      <c r="L17" s="10">
        <f t="shared" si="18"/>
        <v>7770</v>
      </c>
      <c r="M17" s="5">
        <v>30000</v>
      </c>
      <c r="N17" s="5">
        <f t="shared" si="3"/>
        <v>8850</v>
      </c>
      <c r="O17" s="5">
        <v>40860</v>
      </c>
      <c r="P17" s="5">
        <v>8172</v>
      </c>
      <c r="Q17" s="5">
        <v>13328</v>
      </c>
      <c r="R17" s="5">
        <f t="shared" si="4"/>
        <v>19360</v>
      </c>
      <c r="S17" s="5">
        <v>22630</v>
      </c>
      <c r="T17" s="5">
        <v>4520</v>
      </c>
      <c r="U17" s="5">
        <v>12457</v>
      </c>
      <c r="V17" s="5">
        <f t="shared" si="5"/>
        <v>5653</v>
      </c>
      <c r="W17" s="5">
        <v>41430</v>
      </c>
      <c r="X17" s="5">
        <f t="shared" si="19"/>
        <v>8286</v>
      </c>
      <c r="Y17" s="5">
        <v>35800</v>
      </c>
      <c r="Z17" s="5">
        <f t="shared" si="20"/>
        <v>-2656</v>
      </c>
      <c r="AA17" s="5">
        <v>34360</v>
      </c>
      <c r="AB17" s="5">
        <f t="shared" si="21"/>
        <v>6872</v>
      </c>
      <c r="AC17" s="5">
        <v>14656</v>
      </c>
      <c r="AD17" s="5">
        <f t="shared" si="22"/>
        <v>12832</v>
      </c>
      <c r="AE17" s="5">
        <v>48830</v>
      </c>
      <c r="AF17" s="5">
        <f t="shared" si="23"/>
        <v>9766</v>
      </c>
      <c r="AG17" s="5">
        <v>32046</v>
      </c>
      <c r="AH17" s="5">
        <f t="shared" si="24"/>
        <v>7018</v>
      </c>
      <c r="AI17" s="5">
        <v>42130</v>
      </c>
      <c r="AJ17" s="5">
        <f t="shared" si="25"/>
        <v>8426</v>
      </c>
      <c r="AK17" s="5">
        <v>31756</v>
      </c>
      <c r="AL17" s="5">
        <f t="shared" si="26"/>
        <v>1948</v>
      </c>
      <c r="AM17" s="5">
        <v>25070</v>
      </c>
      <c r="AN17" s="5">
        <f t="shared" si="27"/>
        <v>5014</v>
      </c>
      <c r="AO17" s="5">
        <v>9505</v>
      </c>
      <c r="AP17" s="5">
        <f t="shared" si="28"/>
        <v>10551</v>
      </c>
      <c r="AQ17" s="6">
        <f t="shared" si="0"/>
        <v>310790</v>
      </c>
      <c r="AR17" s="6">
        <f t="shared" si="29"/>
        <v>62158</v>
      </c>
      <c r="AS17" s="6">
        <f t="shared" si="11"/>
        <v>178611</v>
      </c>
      <c r="AT17" s="6">
        <f t="shared" si="12"/>
        <v>70021</v>
      </c>
    </row>
    <row r="18" spans="1:46">
      <c r="A18" s="3">
        <v>13</v>
      </c>
      <c r="B18" s="4" t="s">
        <v>26</v>
      </c>
      <c r="C18" s="5">
        <v>9020</v>
      </c>
      <c r="D18" s="10">
        <f t="shared" si="16"/>
        <v>1804</v>
      </c>
      <c r="E18" s="20"/>
      <c r="F18" s="5">
        <f t="shared" si="1"/>
        <v>7216</v>
      </c>
      <c r="G18" s="5">
        <v>31110</v>
      </c>
      <c r="H18" s="10">
        <f t="shared" si="17"/>
        <v>6222</v>
      </c>
      <c r="I18" s="5">
        <v>23968</v>
      </c>
      <c r="J18" s="5">
        <f t="shared" si="2"/>
        <v>920</v>
      </c>
      <c r="K18" s="5">
        <v>60760</v>
      </c>
      <c r="L18" s="10">
        <f t="shared" si="18"/>
        <v>12152</v>
      </c>
      <c r="M18" s="5">
        <v>18000</v>
      </c>
      <c r="N18" s="5">
        <f t="shared" si="3"/>
        <v>42760</v>
      </c>
      <c r="O18" s="5">
        <v>76160</v>
      </c>
      <c r="P18" s="5">
        <v>15232</v>
      </c>
      <c r="Q18" s="5">
        <v>30000</v>
      </c>
      <c r="R18" s="5">
        <f t="shared" si="4"/>
        <v>30928</v>
      </c>
      <c r="S18" s="5">
        <v>47150</v>
      </c>
      <c r="T18" s="5">
        <v>9430</v>
      </c>
      <c r="U18" s="5">
        <v>25000</v>
      </c>
      <c r="V18" s="5">
        <f t="shared" si="5"/>
        <v>12720</v>
      </c>
      <c r="W18" s="5">
        <v>60990</v>
      </c>
      <c r="X18" s="5">
        <f t="shared" si="19"/>
        <v>12198</v>
      </c>
      <c r="Y18" s="5">
        <v>41000</v>
      </c>
      <c r="Z18" s="5">
        <f t="shared" si="20"/>
        <v>7792</v>
      </c>
      <c r="AA18" s="5">
        <v>80520</v>
      </c>
      <c r="AB18" s="5">
        <f t="shared" si="21"/>
        <v>16104</v>
      </c>
      <c r="AC18" s="5">
        <v>28000</v>
      </c>
      <c r="AD18" s="5">
        <f t="shared" si="22"/>
        <v>36416</v>
      </c>
      <c r="AE18" s="5">
        <v>125590</v>
      </c>
      <c r="AF18" s="5">
        <f t="shared" si="23"/>
        <v>25118</v>
      </c>
      <c r="AG18" s="5">
        <v>58000</v>
      </c>
      <c r="AH18" s="5">
        <f t="shared" si="24"/>
        <v>42472</v>
      </c>
      <c r="AI18" s="5">
        <v>93970</v>
      </c>
      <c r="AJ18" s="5">
        <f t="shared" si="25"/>
        <v>18794</v>
      </c>
      <c r="AK18" s="5">
        <v>59000</v>
      </c>
      <c r="AL18" s="5">
        <f t="shared" si="26"/>
        <v>16176</v>
      </c>
      <c r="AM18" s="5">
        <v>46610</v>
      </c>
      <c r="AN18" s="5">
        <f t="shared" si="27"/>
        <v>9322</v>
      </c>
      <c r="AO18" s="7">
        <v>26000</v>
      </c>
      <c r="AP18" s="5">
        <f t="shared" si="28"/>
        <v>11288</v>
      </c>
      <c r="AQ18" s="6">
        <f t="shared" si="0"/>
        <v>631880</v>
      </c>
      <c r="AR18" s="6">
        <f t="shared" si="29"/>
        <v>126376</v>
      </c>
      <c r="AS18" s="6">
        <f>(E18+I18+M18+Q18)</f>
        <v>71968</v>
      </c>
      <c r="AT18" s="6">
        <f t="shared" si="12"/>
        <v>433536</v>
      </c>
    </row>
    <row r="19" spans="1:46">
      <c r="A19" s="3">
        <v>14</v>
      </c>
      <c r="B19" s="4" t="s">
        <v>27</v>
      </c>
      <c r="C19" s="5">
        <v>5990</v>
      </c>
      <c r="D19" s="10">
        <f t="shared" si="16"/>
        <v>1198</v>
      </c>
      <c r="E19" s="20"/>
      <c r="F19" s="5">
        <f t="shared" si="1"/>
        <v>4792</v>
      </c>
      <c r="G19" s="5">
        <v>15260</v>
      </c>
      <c r="H19" s="10">
        <f t="shared" si="17"/>
        <v>3052</v>
      </c>
      <c r="I19" s="5">
        <v>6931</v>
      </c>
      <c r="J19" s="5">
        <f t="shared" si="2"/>
        <v>5277</v>
      </c>
      <c r="K19" s="5">
        <v>20890</v>
      </c>
      <c r="L19" s="10">
        <f t="shared" si="18"/>
        <v>4178</v>
      </c>
      <c r="M19" s="5">
        <v>11937</v>
      </c>
      <c r="N19" s="5">
        <f t="shared" si="3"/>
        <v>8953</v>
      </c>
      <c r="O19" s="5">
        <v>21550</v>
      </c>
      <c r="P19" s="5">
        <v>4310</v>
      </c>
      <c r="Q19" s="5">
        <v>14575</v>
      </c>
      <c r="R19" s="5">
        <f t="shared" si="4"/>
        <v>2665</v>
      </c>
      <c r="S19" s="5">
        <v>17180</v>
      </c>
      <c r="T19" s="5">
        <v>3436</v>
      </c>
      <c r="U19" s="5">
        <v>9803</v>
      </c>
      <c r="V19" s="5">
        <f t="shared" si="5"/>
        <v>3941</v>
      </c>
      <c r="W19" s="5">
        <v>22340</v>
      </c>
      <c r="X19" s="5">
        <f t="shared" si="19"/>
        <v>4468</v>
      </c>
      <c r="Y19" s="5">
        <v>12834</v>
      </c>
      <c r="Z19" s="5">
        <f t="shared" si="20"/>
        <v>5038</v>
      </c>
      <c r="AA19" s="5">
        <v>29870</v>
      </c>
      <c r="AB19" s="5">
        <f t="shared" si="21"/>
        <v>5974</v>
      </c>
      <c r="AC19" s="5">
        <v>21400</v>
      </c>
      <c r="AD19" s="5">
        <f t="shared" si="22"/>
        <v>2496</v>
      </c>
      <c r="AE19" s="5">
        <v>26350</v>
      </c>
      <c r="AF19" s="5">
        <f t="shared" si="23"/>
        <v>5270</v>
      </c>
      <c r="AG19" s="5">
        <v>17486</v>
      </c>
      <c r="AH19" s="5">
        <f t="shared" si="24"/>
        <v>3594</v>
      </c>
      <c r="AI19" s="5">
        <v>28740</v>
      </c>
      <c r="AJ19" s="5">
        <f t="shared" si="25"/>
        <v>5748</v>
      </c>
      <c r="AK19" s="5"/>
      <c r="AL19" s="5">
        <f t="shared" si="26"/>
        <v>22992</v>
      </c>
      <c r="AM19" s="5">
        <v>31870</v>
      </c>
      <c r="AN19" s="5">
        <f t="shared" si="27"/>
        <v>6374</v>
      </c>
      <c r="AO19" s="5">
        <v>15553</v>
      </c>
      <c r="AP19" s="5">
        <f t="shared" si="28"/>
        <v>9943</v>
      </c>
      <c r="AQ19" s="6">
        <f t="shared" si="0"/>
        <v>220040</v>
      </c>
      <c r="AR19" s="6">
        <f t="shared" si="29"/>
        <v>44008</v>
      </c>
      <c r="AS19" s="6">
        <f t="shared" si="11"/>
        <v>104152</v>
      </c>
      <c r="AT19" s="6">
        <f t="shared" si="12"/>
        <v>71880</v>
      </c>
    </row>
    <row r="20" spans="1:46">
      <c r="A20" s="3">
        <v>15</v>
      </c>
      <c r="B20" s="4" t="s">
        <v>28</v>
      </c>
      <c r="C20" s="5">
        <v>15450</v>
      </c>
      <c r="D20" s="10">
        <f t="shared" si="16"/>
        <v>3090</v>
      </c>
      <c r="E20" s="20"/>
      <c r="F20" s="5">
        <f t="shared" si="1"/>
        <v>12360</v>
      </c>
      <c r="G20" s="5">
        <v>30350</v>
      </c>
      <c r="H20" s="10">
        <f t="shared" si="17"/>
        <v>6070</v>
      </c>
      <c r="I20" s="5">
        <v>17450</v>
      </c>
      <c r="J20" s="5">
        <f t="shared" si="2"/>
        <v>6830</v>
      </c>
      <c r="K20" s="5">
        <v>37640</v>
      </c>
      <c r="L20" s="10">
        <f t="shared" si="18"/>
        <v>7528</v>
      </c>
      <c r="M20" s="5">
        <v>22482</v>
      </c>
      <c r="N20" s="5">
        <f t="shared" si="3"/>
        <v>15158</v>
      </c>
      <c r="O20" s="5">
        <v>28640</v>
      </c>
      <c r="P20" s="5">
        <v>5728</v>
      </c>
      <c r="Q20" s="5">
        <v>19000</v>
      </c>
      <c r="R20" s="5">
        <f t="shared" si="4"/>
        <v>3912</v>
      </c>
      <c r="S20" s="5">
        <v>32170</v>
      </c>
      <c r="T20" s="5">
        <v>6434</v>
      </c>
      <c r="U20" s="5">
        <v>19850</v>
      </c>
      <c r="V20" s="5">
        <f t="shared" si="5"/>
        <v>5886</v>
      </c>
      <c r="W20" s="5">
        <v>35450</v>
      </c>
      <c r="X20" s="5">
        <f t="shared" si="19"/>
        <v>7090</v>
      </c>
      <c r="Y20" s="5">
        <v>2100</v>
      </c>
      <c r="Z20" s="5">
        <f t="shared" si="20"/>
        <v>26260</v>
      </c>
      <c r="AA20" s="5">
        <v>40170</v>
      </c>
      <c r="AB20" s="5">
        <f t="shared" si="21"/>
        <v>8034</v>
      </c>
      <c r="AC20" s="5">
        <v>25000</v>
      </c>
      <c r="AD20" s="5">
        <f t="shared" si="22"/>
        <v>7136</v>
      </c>
      <c r="AE20" s="5">
        <v>43050</v>
      </c>
      <c r="AF20" s="5">
        <f t="shared" si="23"/>
        <v>8610</v>
      </c>
      <c r="AG20" s="5">
        <v>20126</v>
      </c>
      <c r="AH20" s="5">
        <f t="shared" si="24"/>
        <v>14314</v>
      </c>
      <c r="AI20" s="5">
        <v>45700</v>
      </c>
      <c r="AJ20" s="5">
        <f t="shared" si="25"/>
        <v>9140</v>
      </c>
      <c r="AK20" s="5">
        <v>23249</v>
      </c>
      <c r="AL20" s="5">
        <f t="shared" si="26"/>
        <v>13311</v>
      </c>
      <c r="AM20" s="5">
        <v>31450</v>
      </c>
      <c r="AN20" s="5">
        <f t="shared" si="27"/>
        <v>6290</v>
      </c>
      <c r="AO20" s="5">
        <v>20000</v>
      </c>
      <c r="AP20" s="5">
        <f t="shared" si="28"/>
        <v>5160</v>
      </c>
      <c r="AQ20" s="6">
        <f t="shared" si="0"/>
        <v>340070</v>
      </c>
      <c r="AR20" s="6">
        <f t="shared" si="29"/>
        <v>68014</v>
      </c>
      <c r="AS20" s="6">
        <f t="shared" si="11"/>
        <v>155841</v>
      </c>
      <c r="AT20" s="6">
        <f t="shared" si="12"/>
        <v>116215</v>
      </c>
    </row>
    <row r="21" spans="1:46">
      <c r="A21" s="3">
        <v>16</v>
      </c>
      <c r="B21" s="11" t="s">
        <v>29</v>
      </c>
      <c r="C21" s="7">
        <v>0</v>
      </c>
      <c r="D21" s="7">
        <v>0</v>
      </c>
      <c r="E21" s="7">
        <v>0</v>
      </c>
      <c r="F21" s="5">
        <f t="shared" si="1"/>
        <v>0</v>
      </c>
      <c r="G21" s="7">
        <v>0</v>
      </c>
      <c r="H21" s="7">
        <v>0</v>
      </c>
      <c r="I21" s="7">
        <v>0</v>
      </c>
      <c r="J21" s="5">
        <f t="shared" si="2"/>
        <v>0</v>
      </c>
      <c r="K21" s="5">
        <v>14900</v>
      </c>
      <c r="L21" s="10">
        <f t="shared" si="18"/>
        <v>2980</v>
      </c>
      <c r="M21" s="5">
        <v>5862</v>
      </c>
      <c r="N21" s="5">
        <f t="shared" si="3"/>
        <v>9038</v>
      </c>
      <c r="O21" s="5">
        <v>19030</v>
      </c>
      <c r="P21" s="5">
        <v>3806</v>
      </c>
      <c r="Q21" s="5">
        <v>12941</v>
      </c>
      <c r="R21" s="5">
        <f t="shared" si="4"/>
        <v>2283</v>
      </c>
      <c r="S21" s="5">
        <v>15030</v>
      </c>
      <c r="T21" s="5">
        <v>3006</v>
      </c>
      <c r="U21" s="5">
        <v>7858</v>
      </c>
      <c r="V21" s="5">
        <f t="shared" si="5"/>
        <v>4166</v>
      </c>
      <c r="W21" s="5">
        <v>16870</v>
      </c>
      <c r="X21" s="5">
        <f t="shared" si="19"/>
        <v>3374</v>
      </c>
      <c r="Y21" s="5">
        <v>9030</v>
      </c>
      <c r="Z21" s="5">
        <f t="shared" si="20"/>
        <v>4466</v>
      </c>
      <c r="AA21" s="5">
        <v>17530</v>
      </c>
      <c r="AB21" s="5">
        <f>(AA21*20/100)</f>
        <v>3506</v>
      </c>
      <c r="AC21" s="5">
        <v>11382</v>
      </c>
      <c r="AD21" s="5">
        <f t="shared" si="22"/>
        <v>2642</v>
      </c>
      <c r="AE21" s="5">
        <v>23130</v>
      </c>
      <c r="AF21" s="5">
        <f t="shared" si="23"/>
        <v>4626</v>
      </c>
      <c r="AG21" s="5">
        <v>13000</v>
      </c>
      <c r="AH21" s="5">
        <f t="shared" si="24"/>
        <v>5504</v>
      </c>
      <c r="AI21" s="5">
        <v>19120</v>
      </c>
      <c r="AJ21" s="5">
        <f t="shared" si="25"/>
        <v>3824</v>
      </c>
      <c r="AK21" s="5">
        <v>6800</v>
      </c>
      <c r="AL21" s="5">
        <f t="shared" si="26"/>
        <v>8496</v>
      </c>
      <c r="AM21" s="5">
        <v>23610</v>
      </c>
      <c r="AN21" s="5">
        <f t="shared" si="27"/>
        <v>4722</v>
      </c>
      <c r="AO21" s="5">
        <v>7250</v>
      </c>
      <c r="AP21" s="5">
        <f t="shared" si="28"/>
        <v>11638</v>
      </c>
      <c r="AQ21" s="6">
        <f t="shared" si="0"/>
        <v>149220</v>
      </c>
      <c r="AR21" s="6">
        <f t="shared" si="29"/>
        <v>29844</v>
      </c>
      <c r="AS21" s="6">
        <f t="shared" si="11"/>
        <v>69271</v>
      </c>
      <c r="AT21" s="6">
        <f t="shared" si="12"/>
        <v>50105</v>
      </c>
    </row>
    <row r="22" spans="1:46">
      <c r="A22" s="3"/>
      <c r="B22" s="8" t="s">
        <v>30</v>
      </c>
      <c r="C22" s="9">
        <f>SUM(C15:C21)</f>
        <v>52270</v>
      </c>
      <c r="D22" s="9">
        <f t="shared" ref="D22:R22" si="30">SUM(D15:D21)</f>
        <v>10454</v>
      </c>
      <c r="E22" s="9">
        <f t="shared" si="30"/>
        <v>0</v>
      </c>
      <c r="F22" s="9">
        <f t="shared" si="30"/>
        <v>41816</v>
      </c>
      <c r="G22" s="9">
        <f t="shared" si="30"/>
        <v>135280</v>
      </c>
      <c r="H22" s="9">
        <f t="shared" si="30"/>
        <v>27056</v>
      </c>
      <c r="I22" s="9">
        <f t="shared" si="30"/>
        <v>72639</v>
      </c>
      <c r="J22" s="9">
        <f t="shared" si="30"/>
        <v>35585</v>
      </c>
      <c r="K22" s="9">
        <f t="shared" si="30"/>
        <v>227140</v>
      </c>
      <c r="L22" s="9">
        <f t="shared" si="30"/>
        <v>45428</v>
      </c>
      <c r="M22" s="9">
        <f t="shared" si="30"/>
        <v>113661</v>
      </c>
      <c r="N22" s="9">
        <f t="shared" si="30"/>
        <v>113479</v>
      </c>
      <c r="O22" s="9">
        <f t="shared" si="30"/>
        <v>246210</v>
      </c>
      <c r="P22" s="9">
        <f t="shared" si="30"/>
        <v>49242</v>
      </c>
      <c r="Q22" s="9">
        <f t="shared" si="30"/>
        <v>118666</v>
      </c>
      <c r="R22" s="9">
        <f t="shared" si="30"/>
        <v>78302</v>
      </c>
      <c r="S22" s="9">
        <f t="shared" ref="S22:Z22" si="31">SUM(S15:S21)</f>
        <v>180240</v>
      </c>
      <c r="T22" s="18">
        <f t="shared" si="31"/>
        <v>36042</v>
      </c>
      <c r="U22" s="18">
        <f t="shared" si="31"/>
        <v>107468</v>
      </c>
      <c r="V22" s="18">
        <f t="shared" si="31"/>
        <v>36730</v>
      </c>
      <c r="W22" s="9">
        <f t="shared" si="31"/>
        <v>245970</v>
      </c>
      <c r="X22" s="9">
        <f t="shared" si="31"/>
        <v>49194</v>
      </c>
      <c r="Y22" s="9">
        <f t="shared" si="31"/>
        <v>146454</v>
      </c>
      <c r="Z22" s="9">
        <f t="shared" si="31"/>
        <v>50322</v>
      </c>
      <c r="AA22" s="18">
        <f>SUM(AA15:AA21)</f>
        <v>261020</v>
      </c>
      <c r="AB22" s="18">
        <f>SUM(AB15:AB21)</f>
        <v>52204</v>
      </c>
      <c r="AC22" s="18">
        <f>SUM(AC16:AC21)</f>
        <v>121938</v>
      </c>
      <c r="AD22" s="18">
        <f t="shared" ref="AD22:AP22" si="32">SUM(AD15:AD21)</f>
        <v>86878</v>
      </c>
      <c r="AE22" s="18">
        <f t="shared" si="32"/>
        <v>367360</v>
      </c>
      <c r="AF22" s="18">
        <f t="shared" si="32"/>
        <v>73472</v>
      </c>
      <c r="AG22" s="18">
        <f t="shared" si="32"/>
        <v>191058</v>
      </c>
      <c r="AH22" s="18">
        <f t="shared" si="32"/>
        <v>102830</v>
      </c>
      <c r="AI22" s="18">
        <f t="shared" si="32"/>
        <v>310820</v>
      </c>
      <c r="AJ22" s="18">
        <f t="shared" si="32"/>
        <v>62164</v>
      </c>
      <c r="AK22" s="18">
        <f t="shared" si="32"/>
        <v>150595</v>
      </c>
      <c r="AL22" s="18">
        <f t="shared" si="32"/>
        <v>98061</v>
      </c>
      <c r="AM22" s="18">
        <f t="shared" si="32"/>
        <v>218870</v>
      </c>
      <c r="AN22" s="18">
        <f t="shared" si="32"/>
        <v>43774</v>
      </c>
      <c r="AO22" s="18">
        <f t="shared" si="32"/>
        <v>110048</v>
      </c>
      <c r="AP22" s="18">
        <f t="shared" si="32"/>
        <v>65048</v>
      </c>
      <c r="AQ22" s="9">
        <f t="shared" si="0"/>
        <v>2245180</v>
      </c>
      <c r="AR22" s="9">
        <f t="shared" si="29"/>
        <v>449036</v>
      </c>
      <c r="AS22" s="9">
        <f t="shared" si="11"/>
        <v>1061101</v>
      </c>
      <c r="AT22" s="9">
        <f t="shared" si="12"/>
        <v>735043</v>
      </c>
    </row>
    <row r="23" spans="1:46">
      <c r="A23" s="12"/>
      <c r="B23" s="8" t="s">
        <v>31</v>
      </c>
      <c r="C23" s="13">
        <f>SUM(C14+C22)</f>
        <v>78450</v>
      </c>
      <c r="D23" s="13">
        <f t="shared" ref="D23:AT23" si="33">SUM(D14+D22)</f>
        <v>10454</v>
      </c>
      <c r="E23" s="13">
        <f t="shared" si="33"/>
        <v>8286</v>
      </c>
      <c r="F23" s="13">
        <f t="shared" si="33"/>
        <v>59710</v>
      </c>
      <c r="G23" s="13">
        <f t="shared" si="33"/>
        <v>201540</v>
      </c>
      <c r="H23" s="13">
        <f t="shared" si="33"/>
        <v>27056</v>
      </c>
      <c r="I23" s="13">
        <f t="shared" si="33"/>
        <v>95603</v>
      </c>
      <c r="J23" s="13">
        <f t="shared" si="33"/>
        <v>78881</v>
      </c>
      <c r="K23" s="13">
        <f t="shared" si="33"/>
        <v>342530</v>
      </c>
      <c r="L23" s="13">
        <f t="shared" si="33"/>
        <v>45428</v>
      </c>
      <c r="M23" s="13">
        <f t="shared" si="33"/>
        <v>154753</v>
      </c>
      <c r="N23" s="13">
        <f t="shared" si="33"/>
        <v>187777</v>
      </c>
      <c r="O23" s="13">
        <f t="shared" si="33"/>
        <v>379370</v>
      </c>
      <c r="P23" s="13">
        <f t="shared" si="33"/>
        <v>49242</v>
      </c>
      <c r="Q23" s="13">
        <f t="shared" si="33"/>
        <v>163758</v>
      </c>
      <c r="R23" s="13">
        <f t="shared" si="33"/>
        <v>166370</v>
      </c>
      <c r="S23" s="13">
        <f t="shared" si="33"/>
        <v>285000</v>
      </c>
      <c r="T23" s="13">
        <f t="shared" si="33"/>
        <v>36042</v>
      </c>
      <c r="U23" s="13">
        <f t="shared" si="33"/>
        <v>149423</v>
      </c>
      <c r="V23" s="13">
        <f t="shared" si="33"/>
        <v>99535</v>
      </c>
      <c r="W23" s="13">
        <f t="shared" si="33"/>
        <v>377880</v>
      </c>
      <c r="X23" s="13">
        <f t="shared" si="33"/>
        <v>49194</v>
      </c>
      <c r="Y23" s="13">
        <f t="shared" si="33"/>
        <v>184049</v>
      </c>
      <c r="Z23" s="13">
        <f t="shared" si="33"/>
        <v>144637</v>
      </c>
      <c r="AA23" s="13">
        <f t="shared" si="33"/>
        <v>405180</v>
      </c>
      <c r="AB23" s="13">
        <f t="shared" si="33"/>
        <v>52204</v>
      </c>
      <c r="AC23" s="13">
        <f t="shared" si="33"/>
        <v>180051</v>
      </c>
      <c r="AD23" s="13">
        <f t="shared" si="33"/>
        <v>172925</v>
      </c>
      <c r="AE23" s="13">
        <f t="shared" si="33"/>
        <v>553690</v>
      </c>
      <c r="AF23" s="13">
        <f t="shared" si="33"/>
        <v>73472</v>
      </c>
      <c r="AG23" s="13">
        <f t="shared" si="33"/>
        <v>240276</v>
      </c>
      <c r="AH23" s="13">
        <f t="shared" si="33"/>
        <v>239942</v>
      </c>
      <c r="AI23" s="13">
        <f t="shared" si="33"/>
        <v>520780</v>
      </c>
      <c r="AJ23" s="13">
        <f t="shared" si="33"/>
        <v>62164</v>
      </c>
      <c r="AK23" s="13">
        <f t="shared" si="33"/>
        <v>211351</v>
      </c>
      <c r="AL23" s="13">
        <f t="shared" si="33"/>
        <v>247265</v>
      </c>
      <c r="AM23" s="13">
        <f t="shared" si="33"/>
        <v>356805</v>
      </c>
      <c r="AN23" s="13">
        <f t="shared" si="33"/>
        <v>43774</v>
      </c>
      <c r="AO23" s="13">
        <f t="shared" si="33"/>
        <v>139425</v>
      </c>
      <c r="AP23" s="13">
        <f t="shared" si="33"/>
        <v>173606</v>
      </c>
      <c r="AQ23" s="30">
        <f t="shared" si="33"/>
        <v>3501225</v>
      </c>
      <c r="AR23" s="13">
        <f t="shared" si="33"/>
        <v>449036</v>
      </c>
      <c r="AS23" s="13">
        <f t="shared" si="33"/>
        <v>1413594</v>
      </c>
      <c r="AT23" s="13">
        <f t="shared" si="33"/>
        <v>1638595</v>
      </c>
    </row>
  </sheetData>
  <mergeCells count="14">
    <mergeCell ref="A1:AT1"/>
    <mergeCell ref="AA3:AD3"/>
    <mergeCell ref="AE3:AH3"/>
    <mergeCell ref="AI3:AL3"/>
    <mergeCell ref="AM3:AP3"/>
    <mergeCell ref="AQ3:AT3"/>
    <mergeCell ref="B2:B4"/>
    <mergeCell ref="C2:AT2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opLeftCell="A2" workbookViewId="0">
      <selection activeCell="J15" sqref="J15"/>
    </sheetView>
  </sheetViews>
  <sheetFormatPr defaultRowHeight="15"/>
  <cols>
    <col min="2" max="2" width="24.85546875" customWidth="1"/>
    <col min="3" max="3" width="16.140625" customWidth="1"/>
    <col min="4" max="4" width="12.5703125" customWidth="1"/>
    <col min="5" max="5" width="12.140625" customWidth="1"/>
    <col min="6" max="6" width="13.28515625" customWidth="1"/>
  </cols>
  <sheetData>
    <row r="1" spans="1:6" ht="83.25" customHeight="1">
      <c r="A1" s="31" t="s">
        <v>35</v>
      </c>
      <c r="B1" s="32"/>
      <c r="C1" s="32"/>
      <c r="D1" s="32"/>
      <c r="E1" s="32"/>
      <c r="F1" s="32"/>
    </row>
    <row r="2" spans="1:6">
      <c r="A2" s="14" t="s">
        <v>1</v>
      </c>
      <c r="B2" s="14" t="s">
        <v>2</v>
      </c>
      <c r="C2" s="1" t="s">
        <v>3</v>
      </c>
      <c r="D2" s="2" t="s">
        <v>12</v>
      </c>
      <c r="E2" s="1" t="s">
        <v>15</v>
      </c>
      <c r="F2" s="1" t="s">
        <v>14</v>
      </c>
    </row>
    <row r="3" spans="1:6">
      <c r="A3" s="3">
        <v>1</v>
      </c>
      <c r="B3" s="4" t="s">
        <v>16</v>
      </c>
      <c r="C3" s="6">
        <v>173900</v>
      </c>
      <c r="D3" s="6">
        <v>0</v>
      </c>
      <c r="E3" s="6">
        <v>59161</v>
      </c>
      <c r="F3" s="6">
        <v>114739</v>
      </c>
    </row>
    <row r="4" spans="1:6">
      <c r="A4" s="3">
        <v>2</v>
      </c>
      <c r="B4" s="4" t="s">
        <v>17</v>
      </c>
      <c r="C4" s="6">
        <v>123050</v>
      </c>
      <c r="D4" s="6">
        <v>0</v>
      </c>
      <c r="E4" s="6">
        <v>27697</v>
      </c>
      <c r="F4" s="6">
        <v>95353</v>
      </c>
    </row>
    <row r="5" spans="1:6">
      <c r="A5" s="3">
        <v>3</v>
      </c>
      <c r="B5" s="4" t="s">
        <v>18</v>
      </c>
      <c r="C5" s="6">
        <v>132790</v>
      </c>
      <c r="D5" s="6">
        <v>0</v>
      </c>
      <c r="E5" s="6">
        <v>37430</v>
      </c>
      <c r="F5" s="6">
        <v>95360</v>
      </c>
    </row>
    <row r="6" spans="1:6">
      <c r="A6" s="3">
        <v>4</v>
      </c>
      <c r="B6" s="4" t="s">
        <v>19</v>
      </c>
      <c r="C6" s="6">
        <v>203170</v>
      </c>
      <c r="D6" s="6">
        <v>0</v>
      </c>
      <c r="E6" s="6">
        <v>57068</v>
      </c>
      <c r="F6" s="6">
        <v>146102</v>
      </c>
    </row>
    <row r="7" spans="1:6">
      <c r="A7" s="3">
        <v>5</v>
      </c>
      <c r="B7" s="4" t="s">
        <v>20</v>
      </c>
      <c r="C7" s="6">
        <v>160965</v>
      </c>
      <c r="D7" s="6">
        <v>0</v>
      </c>
      <c r="E7" s="6">
        <v>33974</v>
      </c>
      <c r="F7" s="6">
        <v>126991</v>
      </c>
    </row>
    <row r="8" spans="1:6">
      <c r="A8" s="3">
        <v>6</v>
      </c>
      <c r="B8" s="4" t="s">
        <v>21</v>
      </c>
      <c r="C8" s="6">
        <v>157780</v>
      </c>
      <c r="D8" s="6">
        <v>0</v>
      </c>
      <c r="E8" s="6">
        <v>42283</v>
      </c>
      <c r="F8" s="6">
        <v>115497</v>
      </c>
    </row>
    <row r="9" spans="1:6">
      <c r="A9" s="3">
        <v>7</v>
      </c>
      <c r="B9" s="4" t="s">
        <v>22</v>
      </c>
      <c r="C9" s="6">
        <v>77760</v>
      </c>
      <c r="D9" s="6">
        <v>0</v>
      </c>
      <c r="E9" s="6">
        <v>25483</v>
      </c>
      <c r="F9" s="6">
        <v>52277</v>
      </c>
    </row>
    <row r="10" spans="1:6">
      <c r="A10" s="3">
        <v>8</v>
      </c>
      <c r="B10" s="4" t="s">
        <v>23</v>
      </c>
      <c r="C10" s="6">
        <v>120410</v>
      </c>
      <c r="D10" s="6">
        <v>0</v>
      </c>
      <c r="E10" s="6">
        <v>39161</v>
      </c>
      <c r="F10" s="6">
        <v>81249</v>
      </c>
    </row>
    <row r="11" spans="1:6">
      <c r="A11" s="3">
        <v>9</v>
      </c>
      <c r="B11" s="4" t="s">
        <v>24</v>
      </c>
      <c r="C11" s="6">
        <v>107640</v>
      </c>
      <c r="D11" s="6">
        <v>0</v>
      </c>
      <c r="E11" s="6">
        <v>26862</v>
      </c>
      <c r="F11" s="6">
        <v>80778</v>
      </c>
    </row>
    <row r="12" spans="1:6">
      <c r="A12" s="3"/>
      <c r="B12" s="8" t="s">
        <v>32</v>
      </c>
      <c r="C12" s="9">
        <v>1256045</v>
      </c>
      <c r="D12" s="9">
        <v>0</v>
      </c>
      <c r="E12" s="9">
        <v>352493</v>
      </c>
      <c r="F12" s="9">
        <v>903552</v>
      </c>
    </row>
    <row r="13" spans="1:6">
      <c r="A13" s="3">
        <v>10</v>
      </c>
      <c r="B13" s="11" t="s">
        <v>36</v>
      </c>
      <c r="C13" s="6">
        <v>259510</v>
      </c>
      <c r="D13" s="6">
        <v>51902</v>
      </c>
      <c r="E13" s="6">
        <v>133020</v>
      </c>
      <c r="F13" s="6">
        <v>74588</v>
      </c>
    </row>
    <row r="14" spans="1:6">
      <c r="A14" s="3">
        <v>11</v>
      </c>
      <c r="B14" s="11" t="s">
        <v>39</v>
      </c>
      <c r="C14" s="6">
        <v>333670</v>
      </c>
      <c r="D14" s="6">
        <v>66734</v>
      </c>
      <c r="E14" s="6">
        <v>141858</v>
      </c>
      <c r="F14" s="6">
        <v>125078</v>
      </c>
    </row>
    <row r="15" spans="1:6">
      <c r="A15" s="3">
        <v>12</v>
      </c>
      <c r="B15" s="11" t="s">
        <v>33</v>
      </c>
      <c r="C15" s="6">
        <v>310790</v>
      </c>
      <c r="D15" s="6">
        <v>62158</v>
      </c>
      <c r="E15" s="6">
        <v>178611</v>
      </c>
      <c r="F15" s="6">
        <v>70021</v>
      </c>
    </row>
    <row r="16" spans="1:6">
      <c r="A16" s="3">
        <v>13</v>
      </c>
      <c r="B16" s="4" t="s">
        <v>26</v>
      </c>
      <c r="C16" s="6">
        <v>631880</v>
      </c>
      <c r="D16" s="6">
        <v>126376</v>
      </c>
      <c r="E16" s="6">
        <v>71968</v>
      </c>
      <c r="F16" s="6">
        <v>433536</v>
      </c>
    </row>
    <row r="17" spans="1:6">
      <c r="A17" s="3">
        <v>14</v>
      </c>
      <c r="B17" s="11" t="s">
        <v>38</v>
      </c>
      <c r="C17" s="6">
        <v>220040</v>
      </c>
      <c r="D17" s="6">
        <v>44008</v>
      </c>
      <c r="E17" s="6">
        <v>104152</v>
      </c>
      <c r="F17" s="6">
        <v>71880</v>
      </c>
    </row>
    <row r="18" spans="1:6">
      <c r="A18" s="3">
        <v>15</v>
      </c>
      <c r="B18" s="4" t="s">
        <v>28</v>
      </c>
      <c r="C18" s="6">
        <v>340070</v>
      </c>
      <c r="D18" s="6">
        <v>68014</v>
      </c>
      <c r="E18" s="6">
        <v>155841</v>
      </c>
      <c r="F18" s="6">
        <v>116215</v>
      </c>
    </row>
    <row r="19" spans="1:6">
      <c r="A19" s="3">
        <v>16</v>
      </c>
      <c r="B19" s="11" t="s">
        <v>37</v>
      </c>
      <c r="C19" s="6">
        <v>149220</v>
      </c>
      <c r="D19" s="6">
        <v>29844</v>
      </c>
      <c r="E19" s="6">
        <v>69271</v>
      </c>
      <c r="F19" s="6">
        <v>50105</v>
      </c>
    </row>
    <row r="20" spans="1:6">
      <c r="A20" s="3"/>
      <c r="B20" s="8" t="s">
        <v>30</v>
      </c>
      <c r="C20" s="9">
        <v>2245180</v>
      </c>
      <c r="D20" s="9">
        <v>449036</v>
      </c>
      <c r="E20" s="9">
        <v>1061101</v>
      </c>
      <c r="F20" s="9">
        <v>735043</v>
      </c>
    </row>
    <row r="21" spans="1:6">
      <c r="A21" s="12"/>
      <c r="B21" s="8" t="s">
        <v>31</v>
      </c>
      <c r="C21" s="13">
        <v>3501225</v>
      </c>
      <c r="D21" s="13">
        <v>449036</v>
      </c>
      <c r="E21" s="13">
        <v>1413594</v>
      </c>
      <c r="F21" s="13">
        <v>1638595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updates_Sales_Profit</vt:lpstr>
      <vt:lpstr>Total Sales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2017-09-05T11:04:07Z</dcterms:modified>
</cp:coreProperties>
</file>